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<sst xmlns="http://schemas.openxmlformats.org/spreadsheetml/2006/main" count="574" uniqueCount="58">
  <si>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</si>
  <si>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</si>
  <si>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</si>
  <si>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</si>
  <si>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</si>
  <si>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</si>
  <si>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</si>
  <si>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</si>
  <si>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</si>
  <si>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</si>
  <si>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</si>
  <si>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</si>
  <si>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</si>
  <si>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</si>
  <si>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</si>
  <si>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</si>
  <si>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</si>
  <si>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</si>
  <si>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</si>
  <si>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</si>
  <si>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</si>
  <si>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</si>
  <si>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</si>
  <si>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</si>
  <si>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</si>
  <si>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</si>
  <si>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</si>
  <si>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</si>
  <si>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</si>
  <si>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</si>
  <si>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</si>
  <si>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</si>
  <si>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</si>
  <si>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</si>
  <si>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</si>
  <si>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</si>
  <si>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</si>
  <si>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</si>
  <si>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</si>
  <si>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</si>
  <si>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</si>
  <si>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</si>
  <si>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</si>
  <si>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</si>
  <si>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</si>
  <si>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</si>
  <si>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</si>
  <si>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</si>
  <si>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</si>
  <si>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</si>
  <si>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</si>
  <si>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</si>
  <si>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</si>
  <si>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23-SEPTEMBER-2014</t>
  </si>
  <si>
    <t>PLEASE NOTE THE FOLLOWING VOLATILITY SKEW CHANGES WITH EFFECT FROM TUESDAY</t>
  </si>
  <si>
    <t>10-September-2014</t>
  </si>
  <si>
    <t>SAFEX MTM 22-SEPTEMBER-2014</t>
  </si>
  <si>
    <t>23 SEPTEMBER 2014 FOR SETTLEMENT ON THURSDAY 25 SEPTEMBER 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</si>
</sst>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2.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18-Jun-2015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2844680"/>
        <c:axId val="50057801"/>
      </c:line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57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41905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23-SEPTEMBER-2014</v>
      </c>
      <c r="AB26" s="53"/>
      <c r="AC26" s="56"/>
      <c r="AE26" s="23" t="s">
        <v>17</v>
      </c>
      <c r="AF26" s="30" t="str">
        <f>A20</f>
        <v>23-SEPTEMBER-2014</v>
      </c>
      <c r="AG26" s="24"/>
      <c r="AI26" s="42"/>
      <c r="AJ26" s="27"/>
    </row>
    <row r="27" spans="1:36" ht="13.5" thickBot="1">
      <c r="A27" s="387" t="s">
        <v>42</v>
      </c>
      <c r="B27" s="388">
        <v>41991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55</v>
      </c>
      <c r="T27" s="146" t="str">
        <f>A20</f>
        <v>23-SEPTEMBER-2014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32000</v>
      </c>
      <c r="C28" s="384" t="s">
        <v>46</v>
      </c>
      <c r="D28" s="394">
        <v>26.4</v>
      </c>
      <c r="E28"/>
      <c r="F28" s="177">
        <v>0.700218818380744</v>
      </c>
      <c r="G28" s="395">
        <v>12.15</v>
      </c>
      <c r="J28" s="60">
        <v>41991</v>
      </c>
      <c r="K28" s="180"/>
      <c r="L28" s="62">
        <v>45245</v>
      </c>
      <c r="M28" s="62">
        <v>45715</v>
      </c>
      <c r="N28" s="62">
        <v>45718</v>
      </c>
      <c r="O28" s="62">
        <v>45717</v>
      </c>
      <c r="P28" s="82">
        <v>15</v>
      </c>
      <c r="Q28" s="63">
        <v>14.25</v>
      </c>
      <c r="R28" s="31"/>
      <c r="S28" s="145">
        <v>0.12054098149829816</v>
      </c>
      <c r="T28" s="40">
        <v>0.14485619242444947</v>
      </c>
      <c r="U28" s="25"/>
      <c r="V28" s="80">
        <v>0.8524242964536801</v>
      </c>
      <c r="W28" s="40">
        <v>1.0421616425585454</v>
      </c>
      <c r="Y28" s="94">
        <v>-0.6098095971365383</v>
      </c>
      <c r="Z28" s="92">
        <v>0.1203367231537329</v>
      </c>
      <c r="AA28" s="92">
        <v>0.6450094384378303</v>
      </c>
      <c r="AB28" s="74" t="s">
        <v>28</v>
      </c>
      <c r="AC28" s="58">
        <v>-0.07236213527099136</v>
      </c>
      <c r="AE28" s="37">
        <v>0.8</v>
      </c>
      <c r="AF28" s="28">
        <v>-0.9899999999967204</v>
      </c>
      <c r="AG28" s="29">
        <v>0.7082108002710956</v>
      </c>
      <c r="AI28" s="78">
        <v>221</v>
      </c>
      <c r="AJ28" s="59">
        <v>12</v>
      </c>
      <c r="IU28" s="32">
        <f aca="true" t="shared" si="0" ref="IU28:IU36">D62-$D$66</f>
        <v>8.309999999999999</v>
      </c>
      <c r="IV28" s="6" t="b">
        <f>IU28=G62</f>
        <v>1</v>
      </c>
    </row>
    <row r="29" spans="1:256" ht="12.75">
      <c r="A29" s="392" t="s">
        <v>47</v>
      </c>
      <c r="B29" s="393">
        <v>36550</v>
      </c>
      <c r="C29" s="384" t="s">
        <v>46</v>
      </c>
      <c r="D29" s="394">
        <v>22.12</v>
      </c>
      <c r="E29"/>
      <c r="F29" s="178">
        <v>0.799781181619256</v>
      </c>
      <c r="G29" s="394">
        <v>7.87</v>
      </c>
      <c r="J29" s="60">
        <v>42082</v>
      </c>
      <c r="K29" s="180"/>
      <c r="L29" s="62">
        <v>45245</v>
      </c>
      <c r="M29" s="62">
        <v>46025</v>
      </c>
      <c r="N29" s="62">
        <v>46148</v>
      </c>
      <c r="O29" s="62">
        <v>46087</v>
      </c>
      <c r="P29" s="82">
        <v>15</v>
      </c>
      <c r="Q29" s="63">
        <v>14.25</v>
      </c>
      <c r="R29"/>
      <c r="S29" s="40">
        <v>0.14589130451695156</v>
      </c>
      <c r="T29" s="40">
        <v>0.1525578317458846</v>
      </c>
      <c r="U29" s="25"/>
      <c r="V29" s="80">
        <v>0.6880123732671981</v>
      </c>
      <c r="W29" s="40">
        <v>1.0807026766077097</v>
      </c>
      <c r="Y29" s="94">
        <v>-0.5069819349173063</v>
      </c>
      <c r="Z29" s="92">
        <v>0.11066694885033414</v>
      </c>
      <c r="AA29" s="92">
        <v>0.5524252491265313</v>
      </c>
      <c r="AB29" s="75" t="s">
        <v>29</v>
      </c>
      <c r="AC29" s="58">
        <v>0.13424880684233467</v>
      </c>
      <c r="AE29" s="26">
        <v>0.8</v>
      </c>
      <c r="AF29" s="28">
        <v>-0.989999999993121</v>
      </c>
      <c r="AG29" s="29">
        <v>0.546110925118662</v>
      </c>
      <c r="AI29" s="78">
        <v>36</v>
      </c>
      <c r="AJ29" s="59">
        <v>8</v>
      </c>
      <c r="IU29" s="33">
        <f t="shared" si="0"/>
        <v>5.34</v>
      </c>
      <c r="IV29" s="6" t="b">
        <f>IU29=G63</f>
        <v>1</v>
      </c>
    </row>
    <row r="30" spans="1:256" ht="12.75">
      <c r="A30" s="392" t="s">
        <v>47</v>
      </c>
      <c r="B30" s="393">
        <v>41150</v>
      </c>
      <c r="C30" s="384" t="s">
        <v>46</v>
      </c>
      <c r="D30" s="394">
        <v>18.04</v>
      </c>
      <c r="E30"/>
      <c r="F30" s="178">
        <v>0.9004376367614879</v>
      </c>
      <c r="G30" s="394">
        <v>3.79</v>
      </c>
      <c r="J30" s="60">
        <v>42173</v>
      </c>
      <c r="K30" s="180"/>
      <c r="L30" s="62">
        <v>45245</v>
      </c>
      <c r="M30" s="62">
        <v>46494</v>
      </c>
      <c r="N30" s="62">
        <v>46670</v>
      </c>
      <c r="O30" s="62">
        <v>46582</v>
      </c>
      <c r="P30" s="82">
        <v>15.75</v>
      </c>
      <c r="Q30" s="63">
        <v>15.25</v>
      </c>
      <c r="R30"/>
      <c r="S30" s="40">
        <v>0.15328880935891737</v>
      </c>
      <c r="T30" s="40">
        <v>0.1571850994305214</v>
      </c>
      <c r="U30" s="25"/>
      <c r="V30" s="80">
        <v>0.8762493179043331</v>
      </c>
      <c r="W30" s="40">
        <v>1.1530901129081053</v>
      </c>
      <c r="Y30" s="94">
        <v>-0.45575441497834207</v>
      </c>
      <c r="Z30" s="92">
        <v>0.10544676443108003</v>
      </c>
      <c r="AA30" s="92">
        <v>0.505193966182724</v>
      </c>
      <c r="AB30" s="76"/>
      <c r="AC30" s="57"/>
      <c r="AE30" s="26">
        <v>0.8</v>
      </c>
      <c r="AF30" s="28">
        <v>-0.981384183670882</v>
      </c>
      <c r="AG30" s="29">
        <v>0.4651302380073179</v>
      </c>
      <c r="AI30" s="78">
        <v>19</v>
      </c>
      <c r="AJ30" s="59">
        <v>4</v>
      </c>
      <c r="IU30" s="33">
        <f t="shared" si="0"/>
        <v>2.5799999999999983</v>
      </c>
      <c r="IV30" s="6" t="b">
        <f>IU30=G64</f>
        <v>1</v>
      </c>
    </row>
    <row r="31" spans="1:256" ht="12.75">
      <c r="A31" s="392" t="s">
        <v>47</v>
      </c>
      <c r="B31" s="393">
        <v>43450</v>
      </c>
      <c r="C31" s="384" t="s">
        <v>46</v>
      </c>
      <c r="D31" s="394">
        <v>16.1</v>
      </c>
      <c r="E31"/>
      <c r="F31" s="178">
        <v>0.9507658643326039</v>
      </c>
      <c r="G31" s="394">
        <v>1.85</v>
      </c>
      <c r="J31" s="60">
        <v>42264</v>
      </c>
      <c r="K31" s="180"/>
      <c r="L31" s="62">
        <v>45245</v>
      </c>
      <c r="M31" s="62">
        <v>46888</v>
      </c>
      <c r="N31" s="62">
        <v>47151</v>
      </c>
      <c r="O31" s="62">
        <v>47020</v>
      </c>
      <c r="P31" s="82">
        <v>16.75</v>
      </c>
      <c r="Q31" s="63">
        <v>16.25</v>
      </c>
      <c r="R31"/>
      <c r="S31" s="40">
        <v>0.15790841481972442</v>
      </c>
      <c r="T31" s="40">
        <v>0.16053466212594736</v>
      </c>
      <c r="U31" s="25"/>
      <c r="V31" s="80"/>
      <c r="W31" s="40"/>
      <c r="Y31" s="95">
        <v>-0.4227515917783689</v>
      </c>
      <c r="Z31" s="93">
        <v>0.10191190161347195</v>
      </c>
      <c r="AA31" s="93">
        <v>0.4743153068693085</v>
      </c>
      <c r="AB31" s="76"/>
      <c r="AC31" s="57"/>
      <c r="AE31" s="26">
        <v>0.8</v>
      </c>
      <c r="AF31" s="28">
        <v>-0.9572360691909382</v>
      </c>
      <c r="AG31" s="29">
        <v>0.42081623222865194</v>
      </c>
      <c r="AI31" s="78">
        <v>0</v>
      </c>
      <c r="AJ31" s="59">
        <v>1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392" t="s">
        <v>47</v>
      </c>
      <c r="B32" s="393">
        <v>45700</v>
      </c>
      <c r="C32" s="384" t="s">
        <v>46</v>
      </c>
      <c r="D32" s="394">
        <v>14.25</v>
      </c>
      <c r="E32"/>
      <c r="F32" s="178">
        <v>1</v>
      </c>
      <c r="G32" s="394">
        <v>0</v>
      </c>
      <c r="J32" s="60">
        <v>42355</v>
      </c>
      <c r="K32" s="180"/>
      <c r="L32" s="62">
        <v>45245</v>
      </c>
      <c r="M32" s="62">
        <v>47383</v>
      </c>
      <c r="N32" s="62">
        <v>47756</v>
      </c>
      <c r="O32" s="62">
        <v>47570</v>
      </c>
      <c r="P32" s="82">
        <v>18</v>
      </c>
      <c r="Q32" s="63">
        <v>17.5</v>
      </c>
      <c r="R32"/>
      <c r="S32" s="40">
        <v>0.16130557733701628</v>
      </c>
      <c r="T32" s="40">
        <v>0.1631740875795154</v>
      </c>
      <c r="U32" s="25"/>
      <c r="V32" s="80"/>
      <c r="W32" s="40"/>
      <c r="Y32" s="95">
        <v>-0.3988752534121542</v>
      </c>
      <c r="Z32" s="93">
        <v>0.09925950691833996</v>
      </c>
      <c r="AA32" s="93">
        <v>0.4517341337058654</v>
      </c>
      <c r="AB32" s="76"/>
      <c r="AC32" s="57"/>
      <c r="AE32" s="26">
        <v>0.8</v>
      </c>
      <c r="AF32" s="28">
        <v>-0.9318772144393564</v>
      </c>
      <c r="AG32" s="29">
        <v>0.3895660881388181</v>
      </c>
      <c r="AI32" s="78">
        <v>2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48000</v>
      </c>
      <c r="C33" s="384" t="s">
        <v>46</v>
      </c>
      <c r="D33" s="394">
        <v>12.42</v>
      </c>
      <c r="E33"/>
      <c r="F33" s="178">
        <v>1.0503282275711159</v>
      </c>
      <c r="G33" s="394">
        <v>-1.83</v>
      </c>
      <c r="J33" s="60">
        <v>42719</v>
      </c>
      <c r="K33" s="180"/>
      <c r="L33" s="62">
        <v>45245</v>
      </c>
      <c r="M33" s="62">
        <v>49138</v>
      </c>
      <c r="N33" s="62">
        <v>49901</v>
      </c>
      <c r="O33" s="62">
        <v>49520</v>
      </c>
      <c r="P33" s="82">
        <v>20</v>
      </c>
      <c r="Q33" s="63">
        <v>19.75</v>
      </c>
      <c r="R33"/>
      <c r="S33" s="40">
        <v>0.17138565772374412</v>
      </c>
      <c r="T33" s="40">
        <v>0.17031264419541556</v>
      </c>
      <c r="U33" s="25"/>
      <c r="V33" s="80"/>
      <c r="W33" s="40"/>
      <c r="Y33" s="95">
        <v>-0.3424086745521796</v>
      </c>
      <c r="Z33" s="93">
        <v>0.09261926151611033</v>
      </c>
      <c r="AA33" s="93">
        <v>0.3974302692726873</v>
      </c>
      <c r="AB33" s="76"/>
      <c r="AC33" s="57"/>
      <c r="AE33" s="26">
        <v>0.8</v>
      </c>
      <c r="AF33" s="28">
        <v>-0.8381076871357629</v>
      </c>
      <c r="AG33" s="29">
        <v>0.31901707197452367</v>
      </c>
      <c r="AI33" s="78">
        <v>0</v>
      </c>
      <c r="AJ33" s="59">
        <v>0</v>
      </c>
      <c r="IU33" s="33">
        <f t="shared" si="0"/>
        <v>-1.1799999999999997</v>
      </c>
      <c r="IV33" s="6" t="b">
        <f>ROUND(IU33,2)=G67</f>
        <v>1</v>
      </c>
    </row>
    <row r="34" spans="1:256" ht="12.75">
      <c r="A34" s="392" t="s">
        <v>47</v>
      </c>
      <c r="B34" s="393">
        <v>50300</v>
      </c>
      <c r="C34" s="384" t="s">
        <v>46</v>
      </c>
      <c r="D34" s="394">
        <v>10.66</v>
      </c>
      <c r="E34"/>
      <c r="F34" s="178">
        <v>1.100656455142232</v>
      </c>
      <c r="G34" s="394">
        <v>-3.59</v>
      </c>
      <c r="J34" s="60">
        <v>43090</v>
      </c>
      <c r="K34" s="180"/>
      <c r="L34" s="62">
        <v>45245</v>
      </c>
      <c r="M34" s="62">
        <v>50450</v>
      </c>
      <c r="N34" s="62">
        <v>51505</v>
      </c>
      <c r="O34" s="62">
        <v>50978</v>
      </c>
      <c r="P34" s="82">
        <v>20.5</v>
      </c>
      <c r="Q34" s="63">
        <v>20.25</v>
      </c>
      <c r="R34"/>
      <c r="S34" s="40">
        <v>0.1762732185845992</v>
      </c>
      <c r="T34" s="40">
        <v>0.17499943360688386</v>
      </c>
      <c r="U34" s="25"/>
      <c r="V34" s="80"/>
      <c r="W34" s="40"/>
      <c r="Y34" s="95">
        <v>-0.31082442490789314</v>
      </c>
      <c r="Z34" s="93">
        <v>0.08864133743516336</v>
      </c>
      <c r="AA34" s="93">
        <v>0.3664345198028012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-2.34</v>
      </c>
      <c r="IV34" s="6" t="b">
        <f>IU34=G68</f>
        <v>1</v>
      </c>
    </row>
    <row r="35" spans="1:256" ht="13.5" thickBot="1">
      <c r="A35" s="392" t="s">
        <v>47</v>
      </c>
      <c r="B35" s="393">
        <v>54850</v>
      </c>
      <c r="C35" s="384" t="s">
        <v>46</v>
      </c>
      <c r="D35" s="394">
        <v>7.34</v>
      </c>
      <c r="E35"/>
      <c r="F35" s="178">
        <v>1.200218818380744</v>
      </c>
      <c r="G35" s="394">
        <v>-6.91</v>
      </c>
      <c r="J35" s="38"/>
      <c r="K35" s="39"/>
      <c r="L35" s="35"/>
      <c r="M35" s="35"/>
      <c r="N35" s="35"/>
      <c r="O35" s="35"/>
      <c r="P35" s="83"/>
      <c r="Q35" s="36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-4.470000000000001</v>
      </c>
      <c r="IV35" s="6" t="b">
        <f>IU35=G69</f>
        <v>1</v>
      </c>
    </row>
    <row r="36" spans="1:256" ht="13.5" thickBot="1">
      <c r="A36" s="392" t="s">
        <v>48</v>
      </c>
      <c r="B36" s="393">
        <v>59450</v>
      </c>
      <c r="C36" s="384" t="s">
        <v>46</v>
      </c>
      <c r="D36" s="394">
        <v>4.23</v>
      </c>
      <c r="E36"/>
      <c r="F36" s="179">
        <v>1.3008752735229758</v>
      </c>
      <c r="G36" s="396">
        <v>-10.02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-6.390000000000001</v>
      </c>
      <c r="IV36" s="6" t="b">
        <f>ROUND(IU36,2)=G70</f>
        <v>1</v>
      </c>
    </row>
    <row r="37" spans="1:255" ht="13.5" thickBot="1">
      <c r="A37" s="387" t="s">
        <v>49</v>
      </c>
      <c r="B37" s="384">
        <v>45700</v>
      </c>
      <c r="C37" s="385"/>
      <c r="D37" s="397"/>
      <c r="E37"/>
      <c r="G37" s="16">
        <v>22.17</v>
      </c>
      <c r="IU37" s="34"/>
    </row>
    <row r="38" spans="1:255" ht="13.5" thickBot="1">
      <c r="A38" s="387" t="s">
        <v>50</v>
      </c>
      <c r="B38" s="398">
        <v>14.25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41991</v>
      </c>
      <c r="K39" s="61"/>
      <c r="L39" s="62">
        <v>10031</v>
      </c>
      <c r="M39" s="62">
        <v>10119</v>
      </c>
      <c r="N39" s="62">
        <v>10119</v>
      </c>
      <c r="O39" s="62">
        <v>10119</v>
      </c>
      <c r="P39" s="82">
        <v>15.5</v>
      </c>
      <c r="Q39" s="63">
        <v>14.75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42082</v>
      </c>
      <c r="K40" s="61"/>
      <c r="L40" s="62">
        <v>10031</v>
      </c>
      <c r="M40" s="62">
        <v>10241</v>
      </c>
      <c r="N40" s="62">
        <v>10241</v>
      </c>
      <c r="O40" s="62">
        <v>10241</v>
      </c>
      <c r="P40" s="82">
        <v>15.75</v>
      </c>
      <c r="Q40" s="63">
        <v>15</v>
      </c>
      <c r="IU40" s="34"/>
    </row>
    <row r="41" spans="1:255" ht="13.5" thickBot="1">
      <c r="A41" s="10"/>
      <c r="B41" s="11"/>
      <c r="C41" s="10"/>
      <c r="D41" s="12"/>
      <c r="J41" s="60">
        <v>42173</v>
      </c>
      <c r="K41" s="61"/>
      <c r="L41" s="62">
        <v>10031</v>
      </c>
      <c r="M41" s="62">
        <v>10289</v>
      </c>
      <c r="N41" s="62">
        <v>10289</v>
      </c>
      <c r="O41" s="62">
        <v>10289</v>
      </c>
      <c r="P41" s="82">
        <v>16.5</v>
      </c>
      <c r="Q41" s="63">
        <v>16</v>
      </c>
      <c r="IU41" s="34"/>
    </row>
    <row r="42" spans="1:255" ht="13.5" thickBot="1">
      <c r="A42" s="379" t="s">
        <v>41</v>
      </c>
      <c r="B42" s="380">
        <v>41905</v>
      </c>
      <c r="C42" s="381"/>
      <c r="D42" s="382"/>
      <c r="J42" s="60">
        <v>42264</v>
      </c>
      <c r="K42" s="61"/>
      <c r="L42" s="62">
        <v>10031</v>
      </c>
      <c r="M42" s="62">
        <v>10368</v>
      </c>
      <c r="N42" s="62">
        <v>10368</v>
      </c>
      <c r="O42" s="62">
        <v>10368</v>
      </c>
      <c r="P42" s="82">
        <v>17.25</v>
      </c>
      <c r="Q42" s="63">
        <v>16.75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42355</v>
      </c>
      <c r="K43" s="61"/>
      <c r="L43" s="62">
        <v>10031</v>
      </c>
      <c r="M43" s="62">
        <v>10478</v>
      </c>
      <c r="N43" s="62">
        <v>10478</v>
      </c>
      <c r="O43" s="62">
        <v>10478</v>
      </c>
      <c r="P43" s="82">
        <v>17.25</v>
      </c>
      <c r="Q43" s="63">
        <v>16.75</v>
      </c>
      <c r="IU43" s="34"/>
    </row>
    <row r="44" spans="1:255" ht="13.5" thickBot="1">
      <c r="A44" s="387" t="s">
        <v>42</v>
      </c>
      <c r="B44" s="388">
        <v>42082</v>
      </c>
      <c r="C44" s="385"/>
      <c r="D44" s="389"/>
      <c r="E44"/>
      <c r="F44" s="390" t="s">
        <v>43</v>
      </c>
      <c r="G44" s="391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392" t="s">
        <v>45</v>
      </c>
      <c r="B45" s="393">
        <v>32250</v>
      </c>
      <c r="C45" s="384" t="s">
        <v>46</v>
      </c>
      <c r="D45" s="394">
        <v>23.83</v>
      </c>
      <c r="E45"/>
      <c r="F45" s="177">
        <v>0.6995661605206074</v>
      </c>
      <c r="G45" s="395">
        <v>9.58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7.489999999999998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36850</v>
      </c>
      <c r="C46" s="384" t="s">
        <v>46</v>
      </c>
      <c r="D46" s="394">
        <v>20.43</v>
      </c>
      <c r="E46"/>
      <c r="F46" s="178">
        <v>0.7993492407809111</v>
      </c>
      <c r="G46" s="394">
        <v>6.18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4.789999999999999</v>
      </c>
      <c r="IV46" s="6" t="b">
        <f t="shared" si="2"/>
        <v>1</v>
      </c>
    </row>
    <row r="47" spans="1:256" ht="13.5" thickBot="1">
      <c r="A47" s="392" t="s">
        <v>47</v>
      </c>
      <c r="B47" s="393">
        <v>41500</v>
      </c>
      <c r="C47" s="384" t="s">
        <v>46</v>
      </c>
      <c r="D47" s="394">
        <v>17.21</v>
      </c>
      <c r="E47"/>
      <c r="F47" s="178">
        <v>0.9002169197396963</v>
      </c>
      <c r="G47" s="394">
        <v>2.96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2.289999999999999</v>
      </c>
      <c r="IV47" s="6" t="b">
        <f t="shared" si="2"/>
        <v>1</v>
      </c>
    </row>
    <row r="48" spans="1:256" ht="13.5" thickBot="1">
      <c r="A48" s="392" t="s">
        <v>47</v>
      </c>
      <c r="B48" s="393">
        <v>43800</v>
      </c>
      <c r="C48" s="384" t="s">
        <v>46</v>
      </c>
      <c r="D48" s="394">
        <v>15.7</v>
      </c>
      <c r="E48"/>
      <c r="F48" s="178">
        <v>0.9501084598698482</v>
      </c>
      <c r="G48" s="394">
        <v>1.45</v>
      </c>
      <c r="IU48" s="32">
        <f t="shared" si="1"/>
        <v>1.120000000000001</v>
      </c>
      <c r="IV48" s="6" t="b">
        <f t="shared" si="2"/>
        <v>1</v>
      </c>
    </row>
    <row r="49" spans="1:256" ht="13.5" thickBot="1">
      <c r="A49" s="392" t="s">
        <v>47</v>
      </c>
      <c r="B49" s="393">
        <v>46100</v>
      </c>
      <c r="C49" s="384" t="s">
        <v>46</v>
      </c>
      <c r="D49" s="394">
        <v>14.25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48400</v>
      </c>
      <c r="C50" s="384" t="s">
        <v>46</v>
      </c>
      <c r="D50" s="394">
        <v>12.85</v>
      </c>
      <c r="E50"/>
      <c r="F50" s="178">
        <v>1.0498915401301518</v>
      </c>
      <c r="G50" s="394">
        <v>-1.4</v>
      </c>
      <c r="J50" s="60">
        <v>41991</v>
      </c>
      <c r="K50" s="61"/>
      <c r="L50" s="62">
        <v>45245</v>
      </c>
      <c r="M50" s="62">
        <v>45715</v>
      </c>
      <c r="N50" s="62">
        <v>45718</v>
      </c>
      <c r="O50" s="62">
        <v>45717</v>
      </c>
      <c r="P50" s="82">
        <v>15</v>
      </c>
      <c r="Q50" s="63">
        <v>14.25</v>
      </c>
      <c r="IU50" s="32">
        <f t="shared" si="1"/>
        <v>-1.0700000000000003</v>
      </c>
      <c r="IV50" s="6" t="b">
        <f t="shared" si="2"/>
        <v>1</v>
      </c>
    </row>
    <row r="51" spans="1:256" ht="13.5" thickBot="1">
      <c r="A51" s="392" t="s">
        <v>47</v>
      </c>
      <c r="B51" s="393">
        <v>50700</v>
      </c>
      <c r="C51" s="384" t="s">
        <v>46</v>
      </c>
      <c r="D51" s="394">
        <v>11.51</v>
      </c>
      <c r="E51"/>
      <c r="F51" s="178">
        <v>1.0997830802603037</v>
      </c>
      <c r="G51" s="394">
        <v>-2.74</v>
      </c>
      <c r="J51" s="60">
        <v>42082</v>
      </c>
      <c r="K51" s="61"/>
      <c r="L51" s="62">
        <v>45245</v>
      </c>
      <c r="M51" s="62">
        <v>46025</v>
      </c>
      <c r="N51" s="62">
        <v>46148</v>
      </c>
      <c r="O51" s="62">
        <v>46087</v>
      </c>
      <c r="P51" s="82">
        <v>15</v>
      </c>
      <c r="Q51" s="63">
        <v>14.25</v>
      </c>
      <c r="IU51" s="32">
        <f t="shared" si="1"/>
        <v>-2.09</v>
      </c>
      <c r="IV51" s="6" t="b">
        <f t="shared" si="2"/>
        <v>1</v>
      </c>
    </row>
    <row r="52" spans="1:256" ht="13.5" thickBot="1">
      <c r="A52" s="392" t="s">
        <v>47</v>
      </c>
      <c r="B52" s="393">
        <v>55300</v>
      </c>
      <c r="C52" s="384" t="s">
        <v>46</v>
      </c>
      <c r="D52" s="394">
        <v>8.99</v>
      </c>
      <c r="E52"/>
      <c r="F52" s="178">
        <v>1.1995661605206074</v>
      </c>
      <c r="G52" s="394">
        <v>-5.26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-3.9700000000000006</v>
      </c>
      <c r="IV52" s="6" t="b">
        <f t="shared" si="2"/>
        <v>1</v>
      </c>
    </row>
    <row r="53" spans="1:256" ht="13.5" thickBot="1">
      <c r="A53" s="392" t="s">
        <v>48</v>
      </c>
      <c r="B53" s="393">
        <v>59900</v>
      </c>
      <c r="C53" s="384" t="s">
        <v>46</v>
      </c>
      <c r="D53" s="394">
        <v>6.69</v>
      </c>
      <c r="E53"/>
      <c r="F53" s="179">
        <v>1.299349240780911</v>
      </c>
      <c r="G53" s="396">
        <v>-7.56</v>
      </c>
      <c r="IU53" s="32">
        <f t="shared" si="1"/>
        <v>-5.67</v>
      </c>
      <c r="IV53" s="6" t="b">
        <f t="shared" si="2"/>
        <v>1</v>
      </c>
    </row>
    <row r="54" spans="1:17" ht="13.5" thickBot="1">
      <c r="A54" s="387" t="s">
        <v>49</v>
      </c>
      <c r="B54" s="384">
        <v>46100</v>
      </c>
      <c r="C54" s="385"/>
      <c r="D54" s="397"/>
      <c r="E54"/>
      <c r="G54" s="16">
        <v>17.14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14.25</v>
      </c>
      <c r="C55" s="385"/>
      <c r="D55" s="397"/>
      <c r="E55"/>
      <c r="J55" s="60">
        <v>41991</v>
      </c>
      <c r="K55" s="61"/>
      <c r="L55" s="62">
        <v>63860</v>
      </c>
      <c r="M55" s="62">
        <v>64510</v>
      </c>
      <c r="N55" s="62">
        <v>64510</v>
      </c>
      <c r="O55" s="62">
        <v>64510</v>
      </c>
      <c r="P55" s="82">
        <v>12.5</v>
      </c>
      <c r="Q55" s="63">
        <v>11.75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42082</v>
      </c>
      <c r="K56" s="39"/>
      <c r="L56" s="35">
        <v>63860</v>
      </c>
      <c r="M56" s="35">
        <v>65395</v>
      </c>
      <c r="N56" s="35">
        <v>65395</v>
      </c>
      <c r="O56" s="35">
        <v>65395</v>
      </c>
      <c r="P56" s="82">
        <v>12.5</v>
      </c>
      <c r="Q56" s="36">
        <v>11.75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41905</v>
      </c>
      <c r="C59" s="381"/>
      <c r="D59" s="382"/>
      <c r="J59" s="60">
        <v>41991</v>
      </c>
      <c r="K59" s="61"/>
      <c r="L59" s="62">
        <v>50486</v>
      </c>
      <c r="M59" s="62">
        <v>50971</v>
      </c>
      <c r="N59" s="62">
        <v>50971</v>
      </c>
      <c r="O59" s="62">
        <v>50971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42082</v>
      </c>
      <c r="K60" s="39"/>
      <c r="L60" s="35">
        <v>50486</v>
      </c>
      <c r="M60" s="35">
        <v>51471</v>
      </c>
      <c r="N60" s="35">
        <v>51471</v>
      </c>
      <c r="O60" s="35">
        <v>51471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42173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32600</v>
      </c>
      <c r="C62" s="384" t="s">
        <v>46</v>
      </c>
      <c r="D62" s="394">
        <v>23.56</v>
      </c>
      <c r="E62"/>
      <c r="F62" s="177">
        <v>0.6995708154506438</v>
      </c>
      <c r="G62" s="395">
        <v>8.31</v>
      </c>
      <c r="IU62" s="32">
        <f aca="true" t="shared" si="3" ref="IU62:IU70">D96-$D$100</f>
        <v>6.899999999999999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37250</v>
      </c>
      <c r="C63" s="384" t="s">
        <v>46</v>
      </c>
      <c r="D63" s="394">
        <v>20.59</v>
      </c>
      <c r="E63"/>
      <c r="F63" s="178">
        <v>0.7993562231759657</v>
      </c>
      <c r="G63" s="394">
        <v>5.34</v>
      </c>
      <c r="IU63" s="32">
        <f t="shared" si="3"/>
        <v>4.399999999999999</v>
      </c>
      <c r="IV63" s="6" t="b">
        <f t="shared" si="4"/>
        <v>1</v>
      </c>
    </row>
    <row r="64" spans="1:256" ht="13.5" thickBot="1">
      <c r="A64" s="392" t="s">
        <v>47</v>
      </c>
      <c r="B64" s="393">
        <v>41900</v>
      </c>
      <c r="C64" s="384" t="s">
        <v>46</v>
      </c>
      <c r="D64" s="394">
        <v>17.83</v>
      </c>
      <c r="E64"/>
      <c r="F64" s="178">
        <v>0.8991416309012875</v>
      </c>
      <c r="G64" s="394">
        <v>2.58</v>
      </c>
      <c r="I64" s="16"/>
      <c r="IU64" s="32">
        <f t="shared" si="3"/>
        <v>2.1000000000000014</v>
      </c>
      <c r="IV64" s="6" t="b">
        <f t="shared" si="4"/>
        <v>1</v>
      </c>
    </row>
    <row r="65" spans="1:256" ht="13.5" thickBot="1">
      <c r="A65" s="392" t="s">
        <v>47</v>
      </c>
      <c r="B65" s="393">
        <v>44250</v>
      </c>
      <c r="C65" s="384" t="s">
        <v>46</v>
      </c>
      <c r="D65" s="394">
        <v>16.51</v>
      </c>
      <c r="E65"/>
      <c r="F65" s="178">
        <v>0.9495708154506438</v>
      </c>
      <c r="G65" s="394">
        <v>1.26</v>
      </c>
      <c r="IU65" s="32">
        <f t="shared" si="3"/>
        <v>1.0100000000000016</v>
      </c>
      <c r="IV65" s="6" t="b">
        <f t="shared" si="4"/>
        <v>1</v>
      </c>
    </row>
    <row r="66" spans="1:256" ht="13.5" thickBot="1">
      <c r="A66" s="392" t="s">
        <v>47</v>
      </c>
      <c r="B66" s="393">
        <v>46600</v>
      </c>
      <c r="C66" s="384" t="s">
        <v>46</v>
      </c>
      <c r="D66" s="394">
        <v>15.25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48900</v>
      </c>
      <c r="C67" s="384" t="s">
        <v>46</v>
      </c>
      <c r="D67" s="394">
        <v>14.07</v>
      </c>
      <c r="E67"/>
      <c r="F67" s="178">
        <v>1.0493562231759657</v>
      </c>
      <c r="G67" s="394">
        <v>-1.18</v>
      </c>
      <c r="IU67" s="32">
        <f t="shared" si="3"/>
        <v>-0.9899999999999984</v>
      </c>
      <c r="IV67" s="6" t="b">
        <f t="shared" si="4"/>
        <v>0</v>
      </c>
    </row>
    <row r="68" spans="1:256" ht="13.5" thickBot="1">
      <c r="A68" s="392" t="s">
        <v>47</v>
      </c>
      <c r="B68" s="393">
        <v>51250</v>
      </c>
      <c r="C68" s="384" t="s">
        <v>46</v>
      </c>
      <c r="D68" s="394">
        <v>12.91</v>
      </c>
      <c r="E68"/>
      <c r="F68" s="178">
        <v>1.099785407725322</v>
      </c>
      <c r="G68" s="394">
        <v>-2.34</v>
      </c>
      <c r="I68" s="16"/>
      <c r="IU68" s="32">
        <f t="shared" si="3"/>
        <v>-1.92</v>
      </c>
      <c r="IV68" s="6" t="b">
        <f t="shared" si="4"/>
        <v>1</v>
      </c>
    </row>
    <row r="69" spans="1:256" ht="13.5" thickBot="1">
      <c r="A69" s="392" t="s">
        <v>47</v>
      </c>
      <c r="B69" s="393">
        <v>55900</v>
      </c>
      <c r="C69" s="384" t="s">
        <v>46</v>
      </c>
      <c r="D69" s="394">
        <v>10.78</v>
      </c>
      <c r="E69"/>
      <c r="F69" s="178">
        <v>1.1995708154506437</v>
      </c>
      <c r="G69" s="394">
        <v>-4.47</v>
      </c>
      <c r="IU69" s="32">
        <f t="shared" si="3"/>
        <v>-3.619999999999999</v>
      </c>
      <c r="IV69" s="6" t="b">
        <f t="shared" si="4"/>
        <v>1</v>
      </c>
    </row>
    <row r="70" spans="1:256" ht="13.5" thickBot="1">
      <c r="A70" s="392" t="s">
        <v>48</v>
      </c>
      <c r="B70" s="393">
        <v>60550</v>
      </c>
      <c r="C70" s="384" t="s">
        <v>46</v>
      </c>
      <c r="D70" s="394">
        <v>8.86</v>
      </c>
      <c r="E70"/>
      <c r="F70" s="179">
        <v>1.2993562231759657</v>
      </c>
      <c r="G70" s="396">
        <v>-6.39</v>
      </c>
      <c r="IU70" s="32">
        <f t="shared" si="3"/>
        <v>-5.130000000000001</v>
      </c>
      <c r="IV70" s="6" t="b">
        <f t="shared" si="4"/>
        <v>1</v>
      </c>
    </row>
    <row r="71" spans="1:7" ht="12.75">
      <c r="A71" s="387" t="s">
        <v>49</v>
      </c>
      <c r="B71" s="384">
        <v>46600</v>
      </c>
      <c r="C71" s="385"/>
      <c r="D71" s="397"/>
      <c r="E71"/>
      <c r="G71" s="16">
        <v>14.7</v>
      </c>
    </row>
    <row r="72" spans="1:5" ht="12.75">
      <c r="A72" s="387" t="s">
        <v>50</v>
      </c>
      <c r="B72" s="398">
        <v>15.25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41905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42264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32900</v>
      </c>
      <c r="C79" s="384" t="s">
        <v>46</v>
      </c>
      <c r="D79" s="394">
        <v>23.74</v>
      </c>
      <c r="E79"/>
      <c r="F79" s="177">
        <v>0.7</v>
      </c>
      <c r="G79" s="395">
        <v>7.49</v>
      </c>
      <c r="IU79" s="32">
        <f aca="true" t="shared" si="5" ref="IU79:IU87">D113-$D$117</f>
        <v>5.550000000000001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37600</v>
      </c>
      <c r="C80" s="384" t="s">
        <v>46</v>
      </c>
      <c r="D80" s="394">
        <v>21.04</v>
      </c>
      <c r="E80"/>
      <c r="F80" s="178">
        <v>0.8</v>
      </c>
      <c r="G80" s="394">
        <v>4.79</v>
      </c>
      <c r="IU80" s="32">
        <f t="shared" si="5"/>
        <v>3.5100000000000016</v>
      </c>
      <c r="IV80" s="6" t="b">
        <f t="shared" si="6"/>
        <v>1</v>
      </c>
    </row>
    <row r="81" spans="1:256" ht="13.5" thickBot="1">
      <c r="A81" s="392" t="s">
        <v>47</v>
      </c>
      <c r="B81" s="393">
        <v>42300</v>
      </c>
      <c r="C81" s="384" t="s">
        <v>46</v>
      </c>
      <c r="D81" s="394">
        <v>18.54</v>
      </c>
      <c r="E81"/>
      <c r="F81" s="178">
        <v>0.9</v>
      </c>
      <c r="G81" s="394">
        <v>2.29</v>
      </c>
      <c r="IU81" s="32">
        <f t="shared" si="5"/>
        <v>1.6600000000000001</v>
      </c>
      <c r="IV81" s="6" t="b">
        <f t="shared" si="6"/>
        <v>1</v>
      </c>
    </row>
    <row r="82" spans="1:256" ht="13.5" thickBot="1">
      <c r="A82" s="392" t="s">
        <v>47</v>
      </c>
      <c r="B82" s="393">
        <v>44650</v>
      </c>
      <c r="C82" s="384" t="s">
        <v>46</v>
      </c>
      <c r="D82" s="394">
        <v>17.37</v>
      </c>
      <c r="E82"/>
      <c r="F82" s="178">
        <v>0.95</v>
      </c>
      <c r="G82" s="394">
        <v>1.12</v>
      </c>
      <c r="IU82" s="32">
        <f t="shared" si="5"/>
        <v>0.8000000000000007</v>
      </c>
      <c r="IV82" s="6" t="b">
        <f t="shared" si="6"/>
        <v>0</v>
      </c>
    </row>
    <row r="83" spans="1:256" ht="13.5" thickBot="1">
      <c r="A83" s="392" t="s">
        <v>47</v>
      </c>
      <c r="B83" s="393">
        <v>47000</v>
      </c>
      <c r="C83" s="384" t="s">
        <v>46</v>
      </c>
      <c r="D83" s="394">
        <v>16.25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49350</v>
      </c>
      <c r="C84" s="384" t="s">
        <v>46</v>
      </c>
      <c r="D84" s="394">
        <v>15.18</v>
      </c>
      <c r="E84"/>
      <c r="F84" s="178">
        <v>1.05</v>
      </c>
      <c r="G84" s="394">
        <v>-1.07</v>
      </c>
      <c r="IU84" s="32">
        <f t="shared" si="5"/>
        <v>-0.7699999999999996</v>
      </c>
      <c r="IV84" s="6" t="b">
        <f t="shared" si="6"/>
        <v>1</v>
      </c>
    </row>
    <row r="85" spans="1:256" ht="13.5" thickBot="1">
      <c r="A85" s="392" t="s">
        <v>47</v>
      </c>
      <c r="B85" s="393">
        <v>51700</v>
      </c>
      <c r="C85" s="384" t="s">
        <v>46</v>
      </c>
      <c r="D85" s="394">
        <v>14.16</v>
      </c>
      <c r="E85"/>
      <c r="F85" s="178">
        <v>1.1</v>
      </c>
      <c r="G85" s="394">
        <v>-2.09</v>
      </c>
      <c r="I85" s="16"/>
      <c r="IU85" s="32">
        <f t="shared" si="5"/>
        <v>-1.4800000000000004</v>
      </c>
      <c r="IV85" s="6" t="b">
        <f t="shared" si="6"/>
        <v>1</v>
      </c>
    </row>
    <row r="86" spans="1:256" ht="13.5" thickBot="1">
      <c r="A86" s="392" t="s">
        <v>47</v>
      </c>
      <c r="B86" s="393">
        <v>56400</v>
      </c>
      <c r="C86" s="384" t="s">
        <v>46</v>
      </c>
      <c r="D86" s="394">
        <v>12.28</v>
      </c>
      <c r="E86"/>
      <c r="F86" s="178">
        <v>1.2</v>
      </c>
      <c r="G86" s="394">
        <v>-3.97</v>
      </c>
      <c r="IU86" s="32">
        <f t="shared" si="5"/>
        <v>-2.7699999999999996</v>
      </c>
      <c r="IV86" s="6" t="b">
        <f t="shared" si="6"/>
        <v>1</v>
      </c>
    </row>
    <row r="87" spans="1:256" ht="13.5" thickBot="1">
      <c r="A87" s="392" t="s">
        <v>48</v>
      </c>
      <c r="B87" s="393">
        <v>61150</v>
      </c>
      <c r="C87" s="384" t="s">
        <v>46</v>
      </c>
      <c r="D87" s="394">
        <v>10.58</v>
      </c>
      <c r="E87"/>
      <c r="F87" s="179">
        <v>1.3010638297872341</v>
      </c>
      <c r="G87" s="396">
        <v>-5.67</v>
      </c>
      <c r="I87" s="16"/>
      <c r="IU87" s="32">
        <f t="shared" si="5"/>
        <v>-3.8900000000000006</v>
      </c>
      <c r="IV87" s="6" t="b">
        <f t="shared" si="6"/>
        <v>1</v>
      </c>
    </row>
    <row r="88" spans="1:7" ht="12.75">
      <c r="A88" s="387" t="s">
        <v>49</v>
      </c>
      <c r="B88" s="384">
        <v>47000</v>
      </c>
      <c r="C88" s="385"/>
      <c r="D88" s="397"/>
      <c r="E88"/>
      <c r="G88" s="16">
        <v>13.16</v>
      </c>
    </row>
    <row r="89" spans="1:5" ht="12.75">
      <c r="A89" s="387" t="s">
        <v>50</v>
      </c>
      <c r="B89" s="398">
        <v>16.25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41905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42355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33300</v>
      </c>
      <c r="C96" s="384" t="s">
        <v>46</v>
      </c>
      <c r="D96" s="394">
        <v>24.4</v>
      </c>
      <c r="E96"/>
      <c r="F96" s="177">
        <v>0.7003154574132492</v>
      </c>
      <c r="G96" s="395">
        <v>6.9</v>
      </c>
      <c r="IU96" s="32">
        <f aca="true" t="shared" si="7" ref="IU96:IU104">D130-$D$134</f>
        <v>4.800000000000001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38050</v>
      </c>
      <c r="C97" s="384" t="s">
        <v>46</v>
      </c>
      <c r="D97" s="394">
        <v>21.9</v>
      </c>
      <c r="E97"/>
      <c r="F97" s="178">
        <v>0.8002103049421662</v>
      </c>
      <c r="G97" s="394">
        <v>4.4</v>
      </c>
      <c r="IU97" s="32">
        <f t="shared" si="7"/>
        <v>3.030000000000001</v>
      </c>
      <c r="IV97" s="6" t="b">
        <f t="shared" si="8"/>
        <v>1</v>
      </c>
    </row>
    <row r="98" spans="1:256" ht="13.5" thickBot="1">
      <c r="A98" s="392" t="s">
        <v>47</v>
      </c>
      <c r="B98" s="393">
        <v>42800</v>
      </c>
      <c r="C98" s="384" t="s">
        <v>46</v>
      </c>
      <c r="D98" s="394">
        <v>19.6</v>
      </c>
      <c r="E98"/>
      <c r="F98" s="178">
        <v>0.900105152471083</v>
      </c>
      <c r="G98" s="394">
        <v>2.1</v>
      </c>
      <c r="IU98" s="32">
        <f t="shared" si="7"/>
        <v>1.4200000000000017</v>
      </c>
      <c r="IV98" s="6" t="b">
        <f t="shared" si="8"/>
        <v>1</v>
      </c>
    </row>
    <row r="99" spans="1:256" ht="13.5" thickBot="1">
      <c r="A99" s="392" t="s">
        <v>47</v>
      </c>
      <c r="B99" s="393">
        <v>45200</v>
      </c>
      <c r="C99" s="384" t="s">
        <v>46</v>
      </c>
      <c r="D99" s="394">
        <v>18.51</v>
      </c>
      <c r="E99"/>
      <c r="F99" s="178">
        <v>0.9505783385909569</v>
      </c>
      <c r="G99" s="394">
        <v>1.01</v>
      </c>
      <c r="IU99" s="32">
        <f t="shared" si="7"/>
        <v>0.6900000000000013</v>
      </c>
      <c r="IV99" s="6" t="b">
        <f t="shared" si="8"/>
        <v>0</v>
      </c>
    </row>
    <row r="100" spans="1:256" ht="13.5" thickBot="1">
      <c r="A100" s="392" t="s">
        <v>47</v>
      </c>
      <c r="B100" s="393">
        <v>47550</v>
      </c>
      <c r="C100" s="384" t="s">
        <v>46</v>
      </c>
      <c r="D100" s="394">
        <v>17.5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49950</v>
      </c>
      <c r="C101" s="384" t="s">
        <v>46</v>
      </c>
      <c r="D101" s="394">
        <v>16.51</v>
      </c>
      <c r="E101"/>
      <c r="F101" s="178">
        <v>1.0504731861198737</v>
      </c>
      <c r="G101" s="394">
        <v>-0.99</v>
      </c>
      <c r="IU101" s="32">
        <f t="shared" si="7"/>
        <v>-0.6499999999999986</v>
      </c>
      <c r="IV101" s="6" t="b">
        <f t="shared" si="8"/>
        <v>0</v>
      </c>
    </row>
    <row r="102" spans="1:256" ht="13.5" thickBot="1">
      <c r="A102" s="392" t="s">
        <v>47</v>
      </c>
      <c r="B102" s="393">
        <v>52350</v>
      </c>
      <c r="C102" s="384" t="s">
        <v>46</v>
      </c>
      <c r="D102" s="394">
        <v>15.58</v>
      </c>
      <c r="E102"/>
      <c r="F102" s="178">
        <v>1.1009463722397477</v>
      </c>
      <c r="G102" s="394">
        <v>-1.92</v>
      </c>
      <c r="IU102" s="32">
        <f t="shared" si="7"/>
        <v>-1.25</v>
      </c>
      <c r="IV102" s="6" t="b">
        <f t="shared" si="8"/>
        <v>1</v>
      </c>
    </row>
    <row r="103" spans="1:256" ht="13.5" thickBot="1">
      <c r="A103" s="392" t="s">
        <v>47</v>
      </c>
      <c r="B103" s="393">
        <v>57100</v>
      </c>
      <c r="C103" s="384" t="s">
        <v>46</v>
      </c>
      <c r="D103" s="394">
        <v>13.88</v>
      </c>
      <c r="E103"/>
      <c r="F103" s="178">
        <v>1.2008412197686646</v>
      </c>
      <c r="G103" s="394">
        <v>-3.62</v>
      </c>
      <c r="IU103" s="32">
        <f t="shared" si="7"/>
        <v>-2.3099999999999987</v>
      </c>
      <c r="IV103" s="6" t="b">
        <f t="shared" si="8"/>
        <v>1</v>
      </c>
    </row>
    <row r="104" spans="1:256" ht="13.5" thickBot="1">
      <c r="A104" s="392" t="s">
        <v>48</v>
      </c>
      <c r="B104" s="393">
        <v>61850</v>
      </c>
      <c r="C104" s="384" t="s">
        <v>46</v>
      </c>
      <c r="D104" s="394">
        <v>12.37</v>
      </c>
      <c r="E104"/>
      <c r="F104" s="179">
        <v>1.3007360672975814</v>
      </c>
      <c r="G104" s="396">
        <v>-5.13</v>
      </c>
      <c r="IU104" s="32">
        <f t="shared" si="7"/>
        <v>-3.1999999999999993</v>
      </c>
      <c r="IV104" s="6" t="b">
        <f t="shared" si="8"/>
        <v>1</v>
      </c>
    </row>
    <row r="105" spans="1:7" ht="12.75">
      <c r="A105" s="387" t="s">
        <v>49</v>
      </c>
      <c r="B105" s="384">
        <v>47550</v>
      </c>
      <c r="C105" s="385"/>
      <c r="D105" s="397"/>
      <c r="E105"/>
      <c r="G105" s="16">
        <v>12.030000000000001</v>
      </c>
    </row>
    <row r="106" spans="1:5" ht="12.75">
      <c r="A106" s="387" t="s">
        <v>50</v>
      </c>
      <c r="B106" s="398">
        <v>17.5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41905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34650</v>
      </c>
      <c r="C113" s="384" t="s">
        <v>46</v>
      </c>
      <c r="D113" s="394">
        <v>25.3</v>
      </c>
      <c r="E113"/>
      <c r="F113" s="177">
        <v>0.7</v>
      </c>
      <c r="G113" s="395">
        <v>5.55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39600</v>
      </c>
      <c r="C114" s="384" t="s">
        <v>46</v>
      </c>
      <c r="D114" s="394">
        <v>23.26</v>
      </c>
      <c r="E114"/>
      <c r="F114" s="178">
        <v>0.8</v>
      </c>
      <c r="G114" s="394">
        <v>3.51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44550</v>
      </c>
      <c r="C115" s="384" t="s">
        <v>46</v>
      </c>
      <c r="D115" s="394">
        <v>21.41</v>
      </c>
      <c r="E115"/>
      <c r="F115" s="178">
        <v>0.9</v>
      </c>
      <c r="G115" s="394">
        <v>1.66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47050</v>
      </c>
      <c r="C116" s="384" t="s">
        <v>46</v>
      </c>
      <c r="D116" s="394">
        <v>20.55</v>
      </c>
      <c r="E116"/>
      <c r="F116" s="178">
        <v>0.9505050505050505</v>
      </c>
      <c r="G116" s="394">
        <v>0.8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49500</v>
      </c>
      <c r="C117" s="384" t="s">
        <v>46</v>
      </c>
      <c r="D117" s="394">
        <v>19.75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52000</v>
      </c>
      <c r="C118" s="384" t="s">
        <v>46</v>
      </c>
      <c r="D118" s="394">
        <v>18.98</v>
      </c>
      <c r="E118"/>
      <c r="F118" s="178">
        <v>1.0505050505050506</v>
      </c>
      <c r="G118" s="394">
        <v>-0.77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54450</v>
      </c>
      <c r="C119" s="384" t="s">
        <v>46</v>
      </c>
      <c r="D119" s="394">
        <v>18.27</v>
      </c>
      <c r="E119"/>
      <c r="F119" s="178">
        <v>1.1</v>
      </c>
      <c r="G119" s="394">
        <v>-1.48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59400</v>
      </c>
      <c r="C120" s="384" t="s">
        <v>46</v>
      </c>
      <c r="D120" s="394">
        <v>16.98</v>
      </c>
      <c r="E120"/>
      <c r="F120" s="178">
        <v>1.2</v>
      </c>
      <c r="G120" s="394">
        <v>-2.77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64400</v>
      </c>
      <c r="C121" s="384" t="s">
        <v>46</v>
      </c>
      <c r="D121" s="394">
        <v>15.86</v>
      </c>
      <c r="E121"/>
      <c r="F121" s="179">
        <v>1.301010101010101</v>
      </c>
      <c r="G121" s="396">
        <v>-3.89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49500</v>
      </c>
      <c r="C122" s="385"/>
      <c r="D122" s="397"/>
      <c r="E122"/>
      <c r="G122" s="16">
        <v>9.44</v>
      </c>
    </row>
    <row r="123" spans="1:5" ht="12.75">
      <c r="A123" s="387" t="s">
        <v>50</v>
      </c>
      <c r="B123" s="398">
        <v>19.75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41905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35700</v>
      </c>
      <c r="C130" s="384" t="s">
        <v>46</v>
      </c>
      <c r="D130" s="394">
        <v>25.05</v>
      </c>
      <c r="E130"/>
      <c r="F130" s="177">
        <v>0.7</v>
      </c>
      <c r="G130" s="395">
        <v>4.8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40800</v>
      </c>
      <c r="C131" s="384" t="s">
        <v>46</v>
      </c>
      <c r="D131" s="394">
        <v>23.28</v>
      </c>
      <c r="E131"/>
      <c r="F131" s="178">
        <v>0.8</v>
      </c>
      <c r="G131" s="394">
        <v>3.03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45900</v>
      </c>
      <c r="C132" s="384" t="s">
        <v>46</v>
      </c>
      <c r="D132" s="394">
        <v>21.67</v>
      </c>
      <c r="E132"/>
      <c r="F132" s="178">
        <v>0.9</v>
      </c>
      <c r="G132" s="394">
        <v>1.42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48450</v>
      </c>
      <c r="C133" s="384" t="s">
        <v>46</v>
      </c>
      <c r="D133" s="394">
        <v>20.94</v>
      </c>
      <c r="E133"/>
      <c r="F133" s="178">
        <v>0.95</v>
      </c>
      <c r="G133" s="394">
        <v>0.69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51000</v>
      </c>
      <c r="C134" s="384" t="s">
        <v>46</v>
      </c>
      <c r="D134" s="394">
        <v>20.25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53550</v>
      </c>
      <c r="C135" s="384" t="s">
        <v>46</v>
      </c>
      <c r="D135" s="394">
        <v>19.6</v>
      </c>
      <c r="E135"/>
      <c r="F135" s="178">
        <v>1.05</v>
      </c>
      <c r="G135" s="394">
        <v>-0.65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56100</v>
      </c>
      <c r="C136" s="384" t="s">
        <v>46</v>
      </c>
      <c r="D136" s="394">
        <v>19</v>
      </c>
      <c r="E136"/>
      <c r="F136" s="178">
        <v>1.1</v>
      </c>
      <c r="G136" s="394">
        <v>-1.25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61150</v>
      </c>
      <c r="C137" s="384" t="s">
        <v>46</v>
      </c>
      <c r="D137" s="394">
        <v>17.94</v>
      </c>
      <c r="E137"/>
      <c r="F137" s="178">
        <v>1.1990196078431372</v>
      </c>
      <c r="G137" s="394">
        <v>-2.31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66250</v>
      </c>
      <c r="C138" s="384" t="s">
        <v>46</v>
      </c>
      <c r="D138" s="394">
        <v>17.05</v>
      </c>
      <c r="E138"/>
      <c r="F138" s="179">
        <v>1.2990196078431373</v>
      </c>
      <c r="G138" s="396">
        <v>-3.2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51000</v>
      </c>
      <c r="C139" s="385"/>
      <c r="D139" s="397"/>
      <c r="E139"/>
      <c r="G139" s="16">
        <v>8</v>
      </c>
    </row>
    <row r="140" spans="1:5" ht="12.75">
      <c r="A140" s="387" t="s">
        <v>50</v>
      </c>
      <c r="B140" s="398">
        <v>20.25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41905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41991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7100</v>
      </c>
      <c r="C147" s="229" t="s">
        <v>46</v>
      </c>
      <c r="D147" s="239">
        <v>26.55</v>
      </c>
      <c r="E147" s="222"/>
      <c r="F147" s="248">
        <v>0.7029702970297029</v>
      </c>
      <c r="G147" s="246">
        <v>11.8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8100</v>
      </c>
      <c r="C148" s="229" t="s">
        <v>46</v>
      </c>
      <c r="D148" s="239">
        <v>22.38</v>
      </c>
      <c r="E148" s="222"/>
      <c r="F148" s="249">
        <v>0.801980198019802</v>
      </c>
      <c r="G148" s="239">
        <v>7.63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9100</v>
      </c>
      <c r="C149" s="229" t="s">
        <v>46</v>
      </c>
      <c r="D149" s="239">
        <v>18.45</v>
      </c>
      <c r="E149" s="222"/>
      <c r="F149" s="249">
        <v>0.900990099009901</v>
      </c>
      <c r="G149" s="239">
        <v>3.7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9600</v>
      </c>
      <c r="C150" s="229" t="s">
        <v>46</v>
      </c>
      <c r="D150" s="239">
        <v>16.57</v>
      </c>
      <c r="E150" s="222"/>
      <c r="F150" s="249">
        <v>0.9504950495049505</v>
      </c>
      <c r="G150" s="239">
        <v>1.82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10100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10650</v>
      </c>
      <c r="C152" s="229" t="s">
        <v>46</v>
      </c>
      <c r="D152" s="239">
        <v>12.82</v>
      </c>
      <c r="E152" s="222"/>
      <c r="F152" s="249">
        <v>1.0544554455445545</v>
      </c>
      <c r="G152" s="239">
        <v>-1.93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11150</v>
      </c>
      <c r="C153" s="229" t="s">
        <v>46</v>
      </c>
      <c r="D153" s="239">
        <v>11.12</v>
      </c>
      <c r="E153" s="222"/>
      <c r="F153" s="249">
        <v>1.103960396039604</v>
      </c>
      <c r="G153" s="239">
        <v>-3.63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12150</v>
      </c>
      <c r="C154" s="229" t="s">
        <v>46</v>
      </c>
      <c r="D154" s="239">
        <v>7.91</v>
      </c>
      <c r="E154" s="222"/>
      <c r="F154" s="249">
        <v>1.202970297029703</v>
      </c>
      <c r="G154" s="239">
        <v>-6.84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13150</v>
      </c>
      <c r="C155" s="229" t="s">
        <v>46</v>
      </c>
      <c r="D155" s="239">
        <v>4.93</v>
      </c>
      <c r="E155" s="222"/>
      <c r="F155" s="250">
        <v>1.301980198019802</v>
      </c>
      <c r="G155" s="247">
        <v>-9.82</v>
      </c>
    </row>
    <row r="156" spans="1:7" ht="12.75">
      <c r="A156" s="232" t="s">
        <v>49</v>
      </c>
      <c r="B156" s="229">
        <v>10100</v>
      </c>
      <c r="C156" s="230"/>
      <c r="D156" s="240"/>
      <c r="E156" s="222"/>
      <c r="F156" s="227"/>
      <c r="G156" s="241">
        <v>21.62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41905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42082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7150</v>
      </c>
      <c r="C164" s="260" t="s">
        <v>46</v>
      </c>
      <c r="D164" s="270">
        <v>24.43</v>
      </c>
      <c r="E164" s="251"/>
      <c r="F164" s="279">
        <v>0.697560975609756</v>
      </c>
      <c r="G164" s="278">
        <v>9.43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8200</v>
      </c>
      <c r="C165" s="260" t="s">
        <v>46</v>
      </c>
      <c r="D165" s="270">
        <v>21.01</v>
      </c>
      <c r="E165" s="251"/>
      <c r="F165" s="280">
        <v>0.8</v>
      </c>
      <c r="G165" s="278">
        <v>6.01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9200</v>
      </c>
      <c r="C166" s="260" t="s">
        <v>46</v>
      </c>
      <c r="D166" s="270">
        <v>17.97</v>
      </c>
      <c r="E166" s="251"/>
      <c r="F166" s="280">
        <v>0.8975609756097561</v>
      </c>
      <c r="G166" s="278">
        <v>2.97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9750</v>
      </c>
      <c r="C167" s="260" t="s">
        <v>46</v>
      </c>
      <c r="D167" s="270">
        <v>16.38</v>
      </c>
      <c r="E167" s="251"/>
      <c r="F167" s="280">
        <v>0.9512195121951219</v>
      </c>
      <c r="G167" s="278">
        <v>1.38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10250</v>
      </c>
      <c r="C168" s="260" t="s">
        <v>46</v>
      </c>
      <c r="D168" s="270">
        <v>15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10750</v>
      </c>
      <c r="C169" s="260" t="s">
        <v>46</v>
      </c>
      <c r="D169" s="270">
        <v>13.67</v>
      </c>
      <c r="E169" s="251"/>
      <c r="F169" s="280">
        <v>1.048780487804878</v>
      </c>
      <c r="G169" s="278">
        <v>-1.33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11250</v>
      </c>
      <c r="C170" s="260" t="s">
        <v>46</v>
      </c>
      <c r="D170" s="270">
        <v>12.39</v>
      </c>
      <c r="E170" s="251"/>
      <c r="F170" s="280">
        <v>1.0975609756097562</v>
      </c>
      <c r="G170" s="278">
        <v>-2.61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12300</v>
      </c>
      <c r="C171" s="260" t="s">
        <v>46</v>
      </c>
      <c r="D171" s="270">
        <v>9.88</v>
      </c>
      <c r="E171" s="251"/>
      <c r="F171" s="280">
        <v>1.2</v>
      </c>
      <c r="G171" s="278">
        <v>-5.12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13300</v>
      </c>
      <c r="C172" s="260" t="s">
        <v>46</v>
      </c>
      <c r="D172" s="270">
        <v>7.7</v>
      </c>
      <c r="E172" s="251"/>
      <c r="F172" s="281">
        <v>1.2975609756097561</v>
      </c>
      <c r="G172" s="278">
        <v>-7.3</v>
      </c>
    </row>
    <row r="173" spans="1:7" ht="12.75">
      <c r="A173" s="263" t="s">
        <v>49</v>
      </c>
      <c r="B173" s="260">
        <v>10250</v>
      </c>
      <c r="C173" s="261"/>
      <c r="D173" s="271"/>
      <c r="E173" s="251"/>
      <c r="F173" s="258"/>
      <c r="G173" s="272">
        <v>16.73</v>
      </c>
    </row>
    <row r="174" spans="1:7" ht="12.75">
      <c r="A174" s="263" t="s">
        <v>50</v>
      </c>
      <c r="B174" s="273">
        <v>15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41905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42173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7200</v>
      </c>
      <c r="C181" s="260" t="s">
        <v>46</v>
      </c>
      <c r="D181" s="270">
        <v>24.1</v>
      </c>
      <c r="E181" s="251"/>
      <c r="F181" s="279">
        <v>0.6990291262135923</v>
      </c>
      <c r="G181" s="278">
        <v>8.1</v>
      </c>
    </row>
    <row r="182" spans="1:7" ht="13.5" thickBot="1">
      <c r="A182" s="268" t="s">
        <v>47</v>
      </c>
      <c r="B182" s="269">
        <v>8250</v>
      </c>
      <c r="C182" s="260" t="s">
        <v>46</v>
      </c>
      <c r="D182" s="270">
        <v>21.14</v>
      </c>
      <c r="E182" s="251"/>
      <c r="F182" s="280">
        <v>0.8009708737864077</v>
      </c>
      <c r="G182" s="278">
        <v>5.14</v>
      </c>
    </row>
    <row r="183" spans="1:7" ht="13.5" thickBot="1">
      <c r="A183" s="268" t="s">
        <v>47</v>
      </c>
      <c r="B183" s="269">
        <v>9250</v>
      </c>
      <c r="C183" s="260" t="s">
        <v>46</v>
      </c>
      <c r="D183" s="270">
        <v>18.53</v>
      </c>
      <c r="E183" s="251"/>
      <c r="F183" s="280">
        <v>0.8980582524271845</v>
      </c>
      <c r="G183" s="278">
        <v>2.53</v>
      </c>
    </row>
    <row r="184" spans="1:7" ht="13.5" thickBot="1">
      <c r="A184" s="268" t="s">
        <v>47</v>
      </c>
      <c r="B184" s="269">
        <v>9800</v>
      </c>
      <c r="C184" s="260" t="s">
        <v>46</v>
      </c>
      <c r="D184" s="270">
        <v>17.18</v>
      </c>
      <c r="E184" s="251"/>
      <c r="F184" s="280">
        <v>0.9514563106796117</v>
      </c>
      <c r="G184" s="278">
        <v>1.18</v>
      </c>
    </row>
    <row r="185" spans="1:7" ht="13.5" thickBot="1">
      <c r="A185" s="268" t="s">
        <v>47</v>
      </c>
      <c r="B185" s="269">
        <v>10300</v>
      </c>
      <c r="C185" s="260" t="s">
        <v>46</v>
      </c>
      <c r="D185" s="270">
        <v>16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10800</v>
      </c>
      <c r="C186" s="260" t="s">
        <v>46</v>
      </c>
      <c r="D186" s="270">
        <v>14.87</v>
      </c>
      <c r="E186" s="251"/>
      <c r="F186" s="280">
        <v>1.0485436893203883</v>
      </c>
      <c r="G186" s="278">
        <v>-1.13</v>
      </c>
    </row>
    <row r="187" spans="1:7" ht="13.5" thickBot="1">
      <c r="A187" s="268" t="s">
        <v>47</v>
      </c>
      <c r="B187" s="269">
        <v>11300</v>
      </c>
      <c r="C187" s="260" t="s">
        <v>46</v>
      </c>
      <c r="D187" s="270">
        <v>13.79</v>
      </c>
      <c r="E187" s="251"/>
      <c r="F187" s="280">
        <v>1.0970873786407767</v>
      </c>
      <c r="G187" s="278">
        <v>-2.21</v>
      </c>
    </row>
    <row r="188" spans="1:7" ht="13.5" thickBot="1">
      <c r="A188" s="268" t="s">
        <v>47</v>
      </c>
      <c r="B188" s="269">
        <v>12350</v>
      </c>
      <c r="C188" s="260" t="s">
        <v>46</v>
      </c>
      <c r="D188" s="270">
        <v>11.69</v>
      </c>
      <c r="E188" s="251"/>
      <c r="F188" s="280">
        <v>1.1990291262135921</v>
      </c>
      <c r="G188" s="278">
        <v>-4.31</v>
      </c>
    </row>
    <row r="189" spans="1:7" ht="13.5" thickBot="1">
      <c r="A189" s="268" t="s">
        <v>48</v>
      </c>
      <c r="B189" s="269">
        <v>13400</v>
      </c>
      <c r="C189" s="260" t="s">
        <v>46</v>
      </c>
      <c r="D189" s="270">
        <v>9.81</v>
      </c>
      <c r="E189" s="251"/>
      <c r="F189" s="281">
        <v>1.3009708737864079</v>
      </c>
      <c r="G189" s="278">
        <v>-6.19</v>
      </c>
    </row>
    <row r="190" spans="1:7" ht="12.75">
      <c r="A190" s="263" t="s">
        <v>49</v>
      </c>
      <c r="B190" s="260">
        <v>10300</v>
      </c>
      <c r="C190" s="261"/>
      <c r="D190" s="271"/>
      <c r="E190" s="251"/>
      <c r="F190" s="258"/>
      <c r="G190" s="272">
        <v>14.29</v>
      </c>
    </row>
    <row r="191" spans="1:7" ht="12.75">
      <c r="A191" s="263" t="s">
        <v>50</v>
      </c>
      <c r="B191" s="273">
        <v>16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41905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42264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7250</v>
      </c>
      <c r="C198" s="260" t="s">
        <v>46</v>
      </c>
      <c r="D198" s="270">
        <v>24</v>
      </c>
      <c r="E198" s="251"/>
      <c r="F198" s="279">
        <v>0.7004830917874396</v>
      </c>
      <c r="G198" s="278">
        <v>7.25</v>
      </c>
    </row>
    <row r="199" spans="1:7" ht="13.5" thickBot="1">
      <c r="A199" s="268" t="s">
        <v>47</v>
      </c>
      <c r="B199" s="269">
        <v>8300</v>
      </c>
      <c r="C199" s="260" t="s">
        <v>46</v>
      </c>
      <c r="D199" s="270">
        <v>21.34</v>
      </c>
      <c r="E199" s="251"/>
      <c r="F199" s="280">
        <v>0.8019323671497585</v>
      </c>
      <c r="G199" s="278">
        <v>4.59</v>
      </c>
    </row>
    <row r="200" spans="1:7" ht="13.5" thickBot="1">
      <c r="A200" s="268" t="s">
        <v>47</v>
      </c>
      <c r="B200" s="269">
        <v>9350</v>
      </c>
      <c r="C200" s="260" t="s">
        <v>46</v>
      </c>
      <c r="D200" s="270">
        <v>18.89</v>
      </c>
      <c r="E200" s="251"/>
      <c r="F200" s="280">
        <v>0.9033816425120773</v>
      </c>
      <c r="G200" s="278">
        <v>2.14</v>
      </c>
    </row>
    <row r="201" spans="1:7" ht="13.5" thickBot="1">
      <c r="A201" s="268" t="s">
        <v>47</v>
      </c>
      <c r="B201" s="269">
        <v>9850</v>
      </c>
      <c r="C201" s="260" t="s">
        <v>46</v>
      </c>
      <c r="D201" s="270">
        <v>17.8</v>
      </c>
      <c r="E201" s="251"/>
      <c r="F201" s="280">
        <v>0.9516908212560387</v>
      </c>
      <c r="G201" s="278">
        <v>1.05</v>
      </c>
    </row>
    <row r="202" spans="1:7" ht="13.5" thickBot="1">
      <c r="A202" s="268" t="s">
        <v>47</v>
      </c>
      <c r="B202" s="269">
        <v>10350</v>
      </c>
      <c r="C202" s="260" t="s">
        <v>46</v>
      </c>
      <c r="D202" s="270">
        <v>16.75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10900</v>
      </c>
      <c r="C203" s="260" t="s">
        <v>46</v>
      </c>
      <c r="D203" s="270">
        <v>15.66</v>
      </c>
      <c r="E203" s="251"/>
      <c r="F203" s="280">
        <v>1.0531400966183575</v>
      </c>
      <c r="G203" s="278">
        <v>-1.09</v>
      </c>
    </row>
    <row r="204" spans="1:7" ht="13.5" thickBot="1">
      <c r="A204" s="268" t="s">
        <v>47</v>
      </c>
      <c r="B204" s="269">
        <v>11400</v>
      </c>
      <c r="C204" s="260" t="s">
        <v>46</v>
      </c>
      <c r="D204" s="270">
        <v>14.71</v>
      </c>
      <c r="E204" s="251"/>
      <c r="F204" s="280">
        <v>1.1014492753623188</v>
      </c>
      <c r="G204" s="278">
        <v>-2.04</v>
      </c>
    </row>
    <row r="205" spans="1:7" ht="13.5" thickBot="1">
      <c r="A205" s="268" t="s">
        <v>47</v>
      </c>
      <c r="B205" s="269">
        <v>12450</v>
      </c>
      <c r="C205" s="260" t="s">
        <v>46</v>
      </c>
      <c r="D205" s="270">
        <v>12.88</v>
      </c>
      <c r="E205" s="251"/>
      <c r="F205" s="280">
        <v>1.2028985507246377</v>
      </c>
      <c r="G205" s="278">
        <v>-3.87</v>
      </c>
    </row>
    <row r="206" spans="1:7" ht="13.5" thickBot="1">
      <c r="A206" s="268" t="s">
        <v>48</v>
      </c>
      <c r="B206" s="269">
        <v>13500</v>
      </c>
      <c r="C206" s="260" t="s">
        <v>46</v>
      </c>
      <c r="D206" s="270">
        <v>11.26</v>
      </c>
      <c r="E206" s="251"/>
      <c r="F206" s="281">
        <v>1.3043478260869565</v>
      </c>
      <c r="G206" s="278">
        <v>-5.49</v>
      </c>
    </row>
    <row r="207" spans="1:7" ht="12.75">
      <c r="A207" s="263" t="s">
        <v>49</v>
      </c>
      <c r="B207" s="260">
        <v>10350</v>
      </c>
      <c r="C207" s="261"/>
      <c r="D207" s="271"/>
      <c r="E207" s="251"/>
      <c r="F207" s="258"/>
      <c r="G207" s="272">
        <v>12.74</v>
      </c>
    </row>
    <row r="208" spans="1:7" ht="12.75">
      <c r="A208" s="263" t="s">
        <v>50</v>
      </c>
      <c r="B208" s="273">
        <v>16.75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41905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42355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7350</v>
      </c>
      <c r="C215" s="260" t="s">
        <v>46</v>
      </c>
      <c r="D215" s="270">
        <v>23.43</v>
      </c>
      <c r="E215" s="251"/>
      <c r="F215" s="279">
        <v>0.7</v>
      </c>
      <c r="G215" s="278">
        <v>6.68</v>
      </c>
    </row>
    <row r="216" spans="1:7" ht="13.5" thickBot="1">
      <c r="A216" s="268" t="s">
        <v>47</v>
      </c>
      <c r="B216" s="269">
        <v>8400</v>
      </c>
      <c r="C216" s="260" t="s">
        <v>46</v>
      </c>
      <c r="D216" s="270">
        <v>21</v>
      </c>
      <c r="E216" s="251"/>
      <c r="F216" s="280">
        <v>0.8</v>
      </c>
      <c r="G216" s="278">
        <v>4.25</v>
      </c>
    </row>
    <row r="217" spans="1:7" ht="13.5" thickBot="1">
      <c r="A217" s="268" t="s">
        <v>47</v>
      </c>
      <c r="B217" s="269">
        <v>9450</v>
      </c>
      <c r="C217" s="260" t="s">
        <v>46</v>
      </c>
      <c r="D217" s="270">
        <v>18.78</v>
      </c>
      <c r="E217" s="251"/>
      <c r="F217" s="280">
        <v>0.9</v>
      </c>
      <c r="G217" s="278">
        <v>2.03</v>
      </c>
    </row>
    <row r="218" spans="1:7" ht="13.5" thickBot="1">
      <c r="A218" s="268" t="s">
        <v>47</v>
      </c>
      <c r="B218" s="269">
        <v>9950</v>
      </c>
      <c r="C218" s="260" t="s">
        <v>46</v>
      </c>
      <c r="D218" s="270">
        <v>17.79</v>
      </c>
      <c r="E218" s="251"/>
      <c r="F218" s="280">
        <v>0.9476190476190476</v>
      </c>
      <c r="G218" s="278">
        <v>1.04</v>
      </c>
    </row>
    <row r="219" spans="1:7" ht="13.5" thickBot="1">
      <c r="A219" s="268" t="s">
        <v>47</v>
      </c>
      <c r="B219" s="269">
        <v>10500</v>
      </c>
      <c r="C219" s="260" t="s">
        <v>46</v>
      </c>
      <c r="D219" s="270">
        <v>16.75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11000</v>
      </c>
      <c r="C220" s="260" t="s">
        <v>46</v>
      </c>
      <c r="D220" s="270">
        <v>15.85</v>
      </c>
      <c r="E220" s="251"/>
      <c r="F220" s="280">
        <v>1.0476190476190477</v>
      </c>
      <c r="G220" s="278">
        <v>-0.9</v>
      </c>
    </row>
    <row r="221" spans="1:7" ht="13.5" thickBot="1">
      <c r="A221" s="268" t="s">
        <v>47</v>
      </c>
      <c r="B221" s="269">
        <v>11550</v>
      </c>
      <c r="C221" s="260" t="s">
        <v>46</v>
      </c>
      <c r="D221" s="270">
        <v>14.92</v>
      </c>
      <c r="E221" s="251"/>
      <c r="F221" s="280">
        <v>1.1</v>
      </c>
      <c r="G221" s="278">
        <v>-1.83</v>
      </c>
    </row>
    <row r="222" spans="1:7" ht="13.5" thickBot="1">
      <c r="A222" s="268" t="s">
        <v>47</v>
      </c>
      <c r="B222" s="269">
        <v>12550</v>
      </c>
      <c r="C222" s="260" t="s">
        <v>46</v>
      </c>
      <c r="D222" s="270">
        <v>13.36</v>
      </c>
      <c r="E222" s="251"/>
      <c r="F222" s="280">
        <v>1.1952380952380952</v>
      </c>
      <c r="G222" s="278">
        <v>-3.39</v>
      </c>
    </row>
    <row r="223" spans="1:7" ht="13.5" thickBot="1">
      <c r="A223" s="268" t="s">
        <v>48</v>
      </c>
      <c r="B223" s="269">
        <v>13600</v>
      </c>
      <c r="C223" s="260" t="s">
        <v>46</v>
      </c>
      <c r="D223" s="270">
        <v>11.92</v>
      </c>
      <c r="E223" s="251"/>
      <c r="F223" s="281">
        <v>1.2952380952380953</v>
      </c>
      <c r="G223" s="278">
        <v>-4.83</v>
      </c>
    </row>
    <row r="224" spans="1:7" ht="12.75">
      <c r="A224" s="263" t="s">
        <v>49</v>
      </c>
      <c r="B224" s="260">
        <v>10500</v>
      </c>
      <c r="C224" s="261"/>
      <c r="D224" s="271"/>
      <c r="E224" s="251"/>
      <c r="F224" s="258"/>
      <c r="G224" s="272">
        <v>11.51</v>
      </c>
    </row>
    <row r="225" spans="1:7" ht="12.75">
      <c r="A225" s="263" t="s">
        <v>50</v>
      </c>
      <c r="B225" s="273">
        <v>16.75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41905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38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41991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32000</v>
      </c>
      <c r="C232" s="260" t="s">
        <v>46</v>
      </c>
      <c r="D232" s="270">
        <v>26.4</v>
      </c>
      <c r="E232" s="251"/>
      <c r="F232" s="279">
        <v>0.700218818380744</v>
      </c>
      <c r="G232" s="278">
        <v>12.15</v>
      </c>
    </row>
    <row r="233" spans="1:7" ht="13.5" thickBot="1">
      <c r="A233" s="268" t="s">
        <v>47</v>
      </c>
      <c r="B233" s="269">
        <v>36550</v>
      </c>
      <c r="C233" s="260" t="s">
        <v>46</v>
      </c>
      <c r="D233" s="270">
        <v>22.12</v>
      </c>
      <c r="E233" s="251"/>
      <c r="F233" s="280">
        <v>0.799781181619256</v>
      </c>
      <c r="G233" s="278">
        <v>7.87</v>
      </c>
    </row>
    <row r="234" spans="1:7" ht="13.5" thickBot="1">
      <c r="A234" s="268" t="s">
        <v>47</v>
      </c>
      <c r="B234" s="269">
        <v>41150</v>
      </c>
      <c r="C234" s="260" t="s">
        <v>46</v>
      </c>
      <c r="D234" s="270">
        <v>18.04</v>
      </c>
      <c r="E234" s="251"/>
      <c r="F234" s="280">
        <v>0.9004376367614879</v>
      </c>
      <c r="G234" s="278">
        <v>3.79</v>
      </c>
    </row>
    <row r="235" spans="1:7" ht="13.5" thickBot="1">
      <c r="A235" s="268" t="s">
        <v>47</v>
      </c>
      <c r="B235" s="269">
        <v>43450</v>
      </c>
      <c r="C235" s="260" t="s">
        <v>46</v>
      </c>
      <c r="D235" s="270">
        <v>16.1</v>
      </c>
      <c r="E235" s="251"/>
      <c r="F235" s="280">
        <v>0.9507658643326039</v>
      </c>
      <c r="G235" s="278">
        <v>1.85</v>
      </c>
    </row>
    <row r="236" spans="1:7" ht="13.5" thickBot="1">
      <c r="A236" s="268" t="s">
        <v>47</v>
      </c>
      <c r="B236" s="269">
        <v>45700</v>
      </c>
      <c r="C236" s="260" t="s">
        <v>46</v>
      </c>
      <c r="D236" s="270">
        <v>14.25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48000</v>
      </c>
      <c r="C237" s="260" t="s">
        <v>46</v>
      </c>
      <c r="D237" s="270">
        <v>12.42</v>
      </c>
      <c r="E237" s="251"/>
      <c r="F237" s="280">
        <v>1.0503282275711159</v>
      </c>
      <c r="G237" s="278">
        <v>-1.83</v>
      </c>
    </row>
    <row r="238" spans="1:7" ht="13.5" thickBot="1">
      <c r="A238" s="268" t="s">
        <v>47</v>
      </c>
      <c r="B238" s="269">
        <v>50300</v>
      </c>
      <c r="C238" s="260" t="s">
        <v>46</v>
      </c>
      <c r="D238" s="270">
        <v>10.66</v>
      </c>
      <c r="E238" s="251"/>
      <c r="F238" s="280">
        <v>1.100656455142232</v>
      </c>
      <c r="G238" s="278">
        <v>-3.59</v>
      </c>
    </row>
    <row r="239" spans="1:7" ht="13.5" thickBot="1">
      <c r="A239" s="268" t="s">
        <v>47</v>
      </c>
      <c r="B239" s="269">
        <v>54850</v>
      </c>
      <c r="C239" s="260" t="s">
        <v>46</v>
      </c>
      <c r="D239" s="270">
        <v>7.34</v>
      </c>
      <c r="E239" s="251"/>
      <c r="F239" s="280">
        <v>1.200218818380744</v>
      </c>
      <c r="G239" s="278">
        <v>-6.91</v>
      </c>
    </row>
    <row r="240" spans="1:7" ht="13.5" thickBot="1">
      <c r="A240" s="268" t="s">
        <v>48</v>
      </c>
      <c r="B240" s="269">
        <v>59450</v>
      </c>
      <c r="C240" s="260" t="s">
        <v>46</v>
      </c>
      <c r="D240" s="270">
        <v>4.23</v>
      </c>
      <c r="E240" s="251"/>
      <c r="F240" s="281">
        <v>1.3008752735229758</v>
      </c>
      <c r="G240" s="278">
        <v>-10.02</v>
      </c>
    </row>
    <row r="241" spans="1:7" ht="12.75">
      <c r="A241" s="263" t="s">
        <v>49</v>
      </c>
      <c r="B241" s="260">
        <v>45700</v>
      </c>
      <c r="C241" s="261"/>
      <c r="D241" s="271"/>
      <c r="E241" s="251"/>
      <c r="F241" s="258"/>
      <c r="G241" s="272">
        <v>22.17</v>
      </c>
    </row>
    <row r="242" spans="1:7" ht="12.75">
      <c r="A242" s="263" t="s">
        <v>50</v>
      </c>
      <c r="B242" s="273">
        <v>14.25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41905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42082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32250</v>
      </c>
      <c r="C249" s="260" t="s">
        <v>46</v>
      </c>
      <c r="D249" s="270">
        <v>23.83</v>
      </c>
      <c r="E249" s="251"/>
      <c r="F249" s="279">
        <v>0.6995661605206074</v>
      </c>
      <c r="G249" s="278">
        <v>9.58</v>
      </c>
    </row>
    <row r="250" spans="1:7" ht="13.5" thickBot="1">
      <c r="A250" s="268" t="s">
        <v>47</v>
      </c>
      <c r="B250" s="269">
        <v>36850</v>
      </c>
      <c r="C250" s="260" t="s">
        <v>46</v>
      </c>
      <c r="D250" s="270">
        <v>20.43</v>
      </c>
      <c r="E250" s="251"/>
      <c r="F250" s="280">
        <v>0.7993492407809111</v>
      </c>
      <c r="G250" s="278">
        <v>6.18</v>
      </c>
    </row>
    <row r="251" spans="1:7" ht="13.5" thickBot="1">
      <c r="A251" s="268" t="s">
        <v>47</v>
      </c>
      <c r="B251" s="269">
        <v>41500</v>
      </c>
      <c r="C251" s="260" t="s">
        <v>46</v>
      </c>
      <c r="D251" s="270">
        <v>17.21</v>
      </c>
      <c r="E251" s="251"/>
      <c r="F251" s="280">
        <v>0.9002169197396963</v>
      </c>
      <c r="G251" s="278">
        <v>2.96</v>
      </c>
    </row>
    <row r="252" spans="1:7" ht="13.5" thickBot="1">
      <c r="A252" s="268" t="s">
        <v>47</v>
      </c>
      <c r="B252" s="269">
        <v>43800</v>
      </c>
      <c r="C252" s="260" t="s">
        <v>46</v>
      </c>
      <c r="D252" s="270">
        <v>15.7</v>
      </c>
      <c r="E252" s="251"/>
      <c r="F252" s="280">
        <v>0.9501084598698482</v>
      </c>
      <c r="G252" s="278">
        <v>1.45</v>
      </c>
    </row>
    <row r="253" spans="1:7" ht="13.5" thickBot="1">
      <c r="A253" s="268" t="s">
        <v>47</v>
      </c>
      <c r="B253" s="269">
        <v>46100</v>
      </c>
      <c r="C253" s="260" t="s">
        <v>46</v>
      </c>
      <c r="D253" s="270">
        <v>14.25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48400</v>
      </c>
      <c r="C254" s="260" t="s">
        <v>46</v>
      </c>
      <c r="D254" s="270">
        <v>12.85</v>
      </c>
      <c r="E254" s="251"/>
      <c r="F254" s="280">
        <v>1.0498915401301518</v>
      </c>
      <c r="G254" s="278">
        <v>-1.4</v>
      </c>
    </row>
    <row r="255" spans="1:7" ht="13.5" thickBot="1">
      <c r="A255" s="268" t="s">
        <v>47</v>
      </c>
      <c r="B255" s="269">
        <v>50700</v>
      </c>
      <c r="C255" s="260" t="s">
        <v>46</v>
      </c>
      <c r="D255" s="270">
        <v>11.51</v>
      </c>
      <c r="E255" s="251"/>
      <c r="F255" s="280">
        <v>1.0997830802603037</v>
      </c>
      <c r="G255" s="278">
        <v>-2.74</v>
      </c>
    </row>
    <row r="256" spans="1:7" ht="13.5" thickBot="1">
      <c r="A256" s="268" t="s">
        <v>47</v>
      </c>
      <c r="B256" s="269">
        <v>55300</v>
      </c>
      <c r="C256" s="260" t="s">
        <v>46</v>
      </c>
      <c r="D256" s="270">
        <v>8.99</v>
      </c>
      <c r="E256" s="251"/>
      <c r="F256" s="280">
        <v>1.1995661605206074</v>
      </c>
      <c r="G256" s="278">
        <v>-5.26</v>
      </c>
    </row>
    <row r="257" spans="1:7" ht="13.5" thickBot="1">
      <c r="A257" s="268" t="s">
        <v>48</v>
      </c>
      <c r="B257" s="269">
        <v>59900</v>
      </c>
      <c r="C257" s="260" t="s">
        <v>46</v>
      </c>
      <c r="D257" s="270">
        <v>6.69</v>
      </c>
      <c r="E257" s="251"/>
      <c r="F257" s="281">
        <v>1.299349240780911</v>
      </c>
      <c r="G257" s="278">
        <v>-7.56</v>
      </c>
    </row>
    <row r="258" spans="1:7" ht="12.75">
      <c r="A258" s="263" t="s">
        <v>49</v>
      </c>
      <c r="B258" s="260">
        <v>46100</v>
      </c>
      <c r="C258" s="261"/>
      <c r="D258" s="271"/>
      <c r="E258" s="251"/>
      <c r="F258" s="258"/>
      <c r="G258" s="272">
        <v>17.14</v>
      </c>
    </row>
    <row r="259" spans="1:7" ht="12.75">
      <c r="A259" s="263" t="s">
        <v>50</v>
      </c>
      <c r="B259" s="273">
        <v>14.25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41905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41991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45150</v>
      </c>
      <c r="C266" s="291" t="s">
        <v>46</v>
      </c>
      <c r="D266" s="301">
        <v>24.45</v>
      </c>
      <c r="E266" s="282"/>
      <c r="F266" s="311">
        <v>0.7</v>
      </c>
      <c r="G266" s="309">
        <v>12.7</v>
      </c>
    </row>
    <row r="267" spans="1:7" ht="12.75">
      <c r="A267" s="299" t="s">
        <v>47</v>
      </c>
      <c r="B267" s="300">
        <v>51600</v>
      </c>
      <c r="C267" s="291" t="s">
        <v>46</v>
      </c>
      <c r="D267" s="301">
        <v>19.78</v>
      </c>
      <c r="E267" s="282"/>
      <c r="F267" s="312">
        <v>0.8</v>
      </c>
      <c r="G267" s="301">
        <v>8.03</v>
      </c>
    </row>
    <row r="268" spans="1:7" ht="12.75">
      <c r="A268" s="299" t="s">
        <v>47</v>
      </c>
      <c r="B268" s="300">
        <v>58050</v>
      </c>
      <c r="C268" s="291" t="s">
        <v>46</v>
      </c>
      <c r="D268" s="301">
        <v>15.51</v>
      </c>
      <c r="E268" s="282"/>
      <c r="F268" s="312">
        <v>0.9</v>
      </c>
      <c r="G268" s="301">
        <v>3.76</v>
      </c>
    </row>
    <row r="269" spans="1:7" ht="12.75">
      <c r="A269" s="299" t="s">
        <v>47</v>
      </c>
      <c r="B269" s="300">
        <v>61300</v>
      </c>
      <c r="C269" s="291" t="s">
        <v>46</v>
      </c>
      <c r="D269" s="301">
        <v>13.56</v>
      </c>
      <c r="E269" s="282"/>
      <c r="F269" s="312">
        <v>0.9503875968992248</v>
      </c>
      <c r="G269" s="301">
        <v>1.81</v>
      </c>
    </row>
    <row r="270" spans="1:7" ht="12.75">
      <c r="A270" s="299" t="s">
        <v>47</v>
      </c>
      <c r="B270" s="300">
        <v>64500</v>
      </c>
      <c r="C270" s="291" t="s">
        <v>46</v>
      </c>
      <c r="D270" s="301">
        <v>11.75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67750</v>
      </c>
      <c r="C271" s="291" t="s">
        <v>46</v>
      </c>
      <c r="D271" s="301">
        <v>10.14</v>
      </c>
      <c r="E271" s="282"/>
      <c r="F271" s="312">
        <v>1.050387596899225</v>
      </c>
      <c r="G271" s="301">
        <v>-1.61</v>
      </c>
    </row>
    <row r="272" spans="1:7" ht="12.75">
      <c r="A272" s="299" t="s">
        <v>47</v>
      </c>
      <c r="B272" s="300">
        <v>70950</v>
      </c>
      <c r="C272" s="291" t="s">
        <v>46</v>
      </c>
      <c r="D272" s="301">
        <v>8.91</v>
      </c>
      <c r="E272" s="282"/>
      <c r="F272" s="312">
        <v>1.1</v>
      </c>
      <c r="G272" s="301">
        <v>-2.84</v>
      </c>
    </row>
    <row r="273" spans="1:7" ht="12.75">
      <c r="A273" s="299" t="s">
        <v>47</v>
      </c>
      <c r="B273" s="300">
        <v>77400</v>
      </c>
      <c r="C273" s="291" t="s">
        <v>46</v>
      </c>
      <c r="D273" s="301">
        <v>7.64</v>
      </c>
      <c r="E273" s="282"/>
      <c r="F273" s="312">
        <v>1.2</v>
      </c>
      <c r="G273" s="301">
        <v>-4.11</v>
      </c>
    </row>
    <row r="274" spans="1:7" ht="13.5" thickBot="1">
      <c r="A274" s="299" t="s">
        <v>48</v>
      </c>
      <c r="B274" s="300">
        <v>83850</v>
      </c>
      <c r="C274" s="291" t="s">
        <v>46</v>
      </c>
      <c r="D274" s="301">
        <v>7.05</v>
      </c>
      <c r="E274" s="282"/>
      <c r="F274" s="313">
        <v>1.3</v>
      </c>
      <c r="G274" s="310">
        <v>-4.7</v>
      </c>
    </row>
    <row r="275" spans="1:7" ht="12.75">
      <c r="A275" s="294" t="s">
        <v>49</v>
      </c>
      <c r="B275" s="291">
        <v>64500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11.75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41905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42082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45800</v>
      </c>
      <c r="C283" s="291" t="s">
        <v>46</v>
      </c>
      <c r="D283" s="301">
        <v>24.45</v>
      </c>
      <c r="E283" s="282"/>
      <c r="F283" s="311">
        <v>0.7003058103975535</v>
      </c>
      <c r="G283" s="309">
        <v>12.7</v>
      </c>
    </row>
    <row r="284" spans="1:7" ht="12.75">
      <c r="A284" s="299" t="s">
        <v>47</v>
      </c>
      <c r="B284" s="300">
        <v>52300</v>
      </c>
      <c r="C284" s="291" t="s">
        <v>46</v>
      </c>
      <c r="D284" s="301">
        <v>19.78</v>
      </c>
      <c r="E284" s="282"/>
      <c r="F284" s="312">
        <v>0.7996941896024465</v>
      </c>
      <c r="G284" s="301">
        <v>8.03</v>
      </c>
    </row>
    <row r="285" spans="1:7" ht="12.75">
      <c r="A285" s="299" t="s">
        <v>47</v>
      </c>
      <c r="B285" s="300">
        <v>58850</v>
      </c>
      <c r="C285" s="291" t="s">
        <v>46</v>
      </c>
      <c r="D285" s="301">
        <v>15.51</v>
      </c>
      <c r="E285" s="282"/>
      <c r="F285" s="312">
        <v>0.8998470948012233</v>
      </c>
      <c r="G285" s="301">
        <v>3.76</v>
      </c>
    </row>
    <row r="286" spans="1:7" ht="12.75">
      <c r="A286" s="299" t="s">
        <v>47</v>
      </c>
      <c r="B286" s="300">
        <v>62150</v>
      </c>
      <c r="C286" s="291" t="s">
        <v>46</v>
      </c>
      <c r="D286" s="301">
        <v>13.56</v>
      </c>
      <c r="E286" s="282"/>
      <c r="F286" s="312">
        <v>0.9503058103975535</v>
      </c>
      <c r="G286" s="301">
        <v>1.81</v>
      </c>
    </row>
    <row r="287" spans="1:7" ht="12.75">
      <c r="A287" s="299" t="s">
        <v>47</v>
      </c>
      <c r="B287" s="300">
        <v>65400</v>
      </c>
      <c r="C287" s="291" t="s">
        <v>46</v>
      </c>
      <c r="D287" s="301">
        <v>11.75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68650</v>
      </c>
      <c r="C288" s="291" t="s">
        <v>46</v>
      </c>
      <c r="D288" s="301">
        <v>10.14</v>
      </c>
      <c r="E288" s="282"/>
      <c r="F288" s="312">
        <v>1.0496941896024465</v>
      </c>
      <c r="G288" s="301">
        <v>-1.61</v>
      </c>
    </row>
    <row r="289" spans="1:7" ht="12.75">
      <c r="A289" s="299" t="s">
        <v>47</v>
      </c>
      <c r="B289" s="300">
        <v>71950</v>
      </c>
      <c r="C289" s="291" t="s">
        <v>46</v>
      </c>
      <c r="D289" s="301">
        <v>8.91</v>
      </c>
      <c r="E289" s="282"/>
      <c r="F289" s="312">
        <v>1.1001529051987768</v>
      </c>
      <c r="G289" s="301">
        <v>-2.84</v>
      </c>
    </row>
    <row r="290" spans="1:7" ht="12.75">
      <c r="A290" s="299" t="s">
        <v>47</v>
      </c>
      <c r="B290" s="300">
        <v>78450</v>
      </c>
      <c r="C290" s="291" t="s">
        <v>46</v>
      </c>
      <c r="D290" s="301">
        <v>7.64</v>
      </c>
      <c r="E290" s="282"/>
      <c r="F290" s="312">
        <v>1.1995412844036697</v>
      </c>
      <c r="G290" s="301">
        <v>-4.11</v>
      </c>
    </row>
    <row r="291" spans="1:7" ht="13.5" thickBot="1">
      <c r="A291" s="299" t="s">
        <v>48</v>
      </c>
      <c r="B291" s="300">
        <v>85000</v>
      </c>
      <c r="C291" s="291" t="s">
        <v>46</v>
      </c>
      <c r="D291" s="301">
        <v>7.05</v>
      </c>
      <c r="E291" s="282"/>
      <c r="F291" s="313">
        <v>1.2996941896024465</v>
      </c>
      <c r="G291" s="310">
        <v>-4.7</v>
      </c>
    </row>
    <row r="292" spans="1:7" ht="12.75">
      <c r="A292" s="294" t="s">
        <v>49</v>
      </c>
      <c r="B292" s="291">
        <v>65400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11.75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41905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41991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35700</v>
      </c>
      <c r="C300" s="322" t="s">
        <v>46</v>
      </c>
      <c r="D300" s="332">
        <v>32.13</v>
      </c>
      <c r="E300" s="333"/>
      <c r="F300" s="335">
        <v>0.7006869479882237</v>
      </c>
      <c r="G300" s="344">
        <v>12.13</v>
      </c>
    </row>
    <row r="301" spans="1:7" ht="13.5" thickBot="1">
      <c r="A301" s="330" t="s">
        <v>47</v>
      </c>
      <c r="B301" s="331">
        <v>40800</v>
      </c>
      <c r="C301" s="322" t="s">
        <v>46</v>
      </c>
      <c r="D301" s="332">
        <v>27.83</v>
      </c>
      <c r="E301" s="334"/>
      <c r="F301" s="335">
        <v>0.8007850834151129</v>
      </c>
      <c r="G301" s="344">
        <v>7.83</v>
      </c>
    </row>
    <row r="302" spans="1:7" ht="13.5" thickBot="1">
      <c r="A302" s="330" t="s">
        <v>47</v>
      </c>
      <c r="B302" s="331">
        <v>45850</v>
      </c>
      <c r="C302" s="322" t="s">
        <v>46</v>
      </c>
      <c r="D302" s="332">
        <v>23.82</v>
      </c>
      <c r="E302" s="334"/>
      <c r="F302" s="335">
        <v>0.8999018645731109</v>
      </c>
      <c r="G302" s="344">
        <v>3.82</v>
      </c>
    </row>
    <row r="303" spans="1:7" ht="13.5" thickBot="1">
      <c r="A303" s="330" t="s">
        <v>47</v>
      </c>
      <c r="B303" s="331">
        <v>48400</v>
      </c>
      <c r="C303" s="322" t="s">
        <v>46</v>
      </c>
      <c r="D303" s="332">
        <v>21.88</v>
      </c>
      <c r="E303" s="334"/>
      <c r="F303" s="335">
        <v>0.9499509322865555</v>
      </c>
      <c r="G303" s="344">
        <v>1.88</v>
      </c>
    </row>
    <row r="304" spans="1:7" ht="13.5" thickBot="1">
      <c r="A304" s="330" t="s">
        <v>47</v>
      </c>
      <c r="B304" s="331">
        <v>50950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53500</v>
      </c>
      <c r="C305" s="322" t="s">
        <v>46</v>
      </c>
      <c r="D305" s="332">
        <v>18.18</v>
      </c>
      <c r="E305" s="334"/>
      <c r="F305" s="335">
        <v>1.0500490677134446</v>
      </c>
      <c r="G305" s="344">
        <v>-1.82</v>
      </c>
    </row>
    <row r="306" spans="1:7" ht="13.5" thickBot="1">
      <c r="A306" s="330" t="s">
        <v>47</v>
      </c>
      <c r="B306" s="331">
        <v>56050</v>
      </c>
      <c r="C306" s="322" t="s">
        <v>46</v>
      </c>
      <c r="D306" s="332">
        <v>16.43</v>
      </c>
      <c r="E306" s="334"/>
      <c r="F306" s="335">
        <v>1.100098135426889</v>
      </c>
      <c r="G306" s="344">
        <v>-3.57</v>
      </c>
    </row>
    <row r="307" spans="1:7" ht="13.5" thickBot="1">
      <c r="A307" s="330" t="s">
        <v>47</v>
      </c>
      <c r="B307" s="331">
        <v>61150</v>
      </c>
      <c r="C307" s="322" t="s">
        <v>46</v>
      </c>
      <c r="D307" s="332">
        <v>13.09</v>
      </c>
      <c r="E307" s="334"/>
      <c r="F307" s="335">
        <v>1.2001962708537781</v>
      </c>
      <c r="G307" s="344">
        <v>-6.91</v>
      </c>
    </row>
    <row r="308" spans="1:7" ht="13.5" thickBot="1">
      <c r="A308" s="330" t="s">
        <v>48</v>
      </c>
      <c r="B308" s="331">
        <v>66250</v>
      </c>
      <c r="C308" s="322" t="s">
        <v>46</v>
      </c>
      <c r="D308" s="332">
        <v>10</v>
      </c>
      <c r="E308" s="336"/>
      <c r="F308" s="335">
        <v>1.3002944062806674</v>
      </c>
      <c r="G308" s="345">
        <v>-10</v>
      </c>
    </row>
    <row r="309" spans="1:7" ht="12.75">
      <c r="A309" s="325" t="s">
        <v>49</v>
      </c>
      <c r="B309" s="322">
        <v>50950</v>
      </c>
      <c r="C309" s="323"/>
      <c r="D309" s="337"/>
      <c r="E309" s="320"/>
      <c r="F309" s="320"/>
      <c r="G309" s="338">
        <v>22.130000000000003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41905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42082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36050</v>
      </c>
      <c r="C317" s="322" t="s">
        <v>46</v>
      </c>
      <c r="D317" s="332">
        <v>29.54</v>
      </c>
      <c r="E317" s="333"/>
      <c r="F317" s="335">
        <v>0.7006802721088435</v>
      </c>
      <c r="G317" s="344">
        <v>9.54</v>
      </c>
    </row>
    <row r="318" spans="1:7" ht="13.5" thickBot="1">
      <c r="A318" s="330" t="s">
        <v>47</v>
      </c>
      <c r="B318" s="331">
        <v>41200</v>
      </c>
      <c r="C318" s="322" t="s">
        <v>46</v>
      </c>
      <c r="D318" s="332">
        <v>26.13</v>
      </c>
      <c r="E318" s="334"/>
      <c r="F318" s="335">
        <v>0.8007774538386784</v>
      </c>
      <c r="G318" s="344">
        <v>6.13</v>
      </c>
    </row>
    <row r="319" spans="1:7" ht="13.5" thickBot="1">
      <c r="A319" s="330" t="s">
        <v>47</v>
      </c>
      <c r="B319" s="331">
        <v>46300</v>
      </c>
      <c r="C319" s="322" t="s">
        <v>46</v>
      </c>
      <c r="D319" s="332">
        <v>22.97</v>
      </c>
      <c r="E319" s="334"/>
      <c r="F319" s="335">
        <v>0.8999028182701652</v>
      </c>
      <c r="G319" s="344">
        <v>2.97</v>
      </c>
    </row>
    <row r="320" spans="1:7" ht="13.5" thickBot="1">
      <c r="A320" s="330" t="s">
        <v>47</v>
      </c>
      <c r="B320" s="331">
        <v>48900</v>
      </c>
      <c r="C320" s="322" t="s">
        <v>46</v>
      </c>
      <c r="D320" s="332">
        <v>21.44</v>
      </c>
      <c r="E320" s="334"/>
      <c r="F320" s="335">
        <v>0.9504373177842566</v>
      </c>
      <c r="G320" s="344">
        <v>1.44</v>
      </c>
    </row>
    <row r="321" spans="1:7" ht="13.5" thickBot="1">
      <c r="A321" s="330" t="s">
        <v>47</v>
      </c>
      <c r="B321" s="331">
        <v>51450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54050</v>
      </c>
      <c r="C322" s="322" t="s">
        <v>46</v>
      </c>
      <c r="D322" s="332">
        <v>18.58</v>
      </c>
      <c r="E322" s="334"/>
      <c r="F322" s="335">
        <v>1.0505344995140913</v>
      </c>
      <c r="G322" s="344">
        <v>-1.42</v>
      </c>
    </row>
    <row r="323" spans="1:7" ht="13.5" thickBot="1">
      <c r="A323" s="330" t="s">
        <v>47</v>
      </c>
      <c r="B323" s="331">
        <v>56600</v>
      </c>
      <c r="C323" s="322" t="s">
        <v>46</v>
      </c>
      <c r="D323" s="332">
        <v>17.25</v>
      </c>
      <c r="E323" s="334"/>
      <c r="F323" s="335">
        <v>1.1000971817298348</v>
      </c>
      <c r="G323" s="344">
        <v>-2.75</v>
      </c>
    </row>
    <row r="324" spans="1:7" ht="13.5" thickBot="1">
      <c r="A324" s="330" t="s">
        <v>47</v>
      </c>
      <c r="B324" s="331">
        <v>61750</v>
      </c>
      <c r="C324" s="322" t="s">
        <v>46</v>
      </c>
      <c r="D324" s="332">
        <v>14.73</v>
      </c>
      <c r="E324" s="334"/>
      <c r="F324" s="335">
        <v>1.2001943634596697</v>
      </c>
      <c r="G324" s="344">
        <v>-5.27</v>
      </c>
    </row>
    <row r="325" spans="1:7" ht="13.5" thickBot="1">
      <c r="A325" s="330" t="s">
        <v>48</v>
      </c>
      <c r="B325" s="331">
        <v>66900</v>
      </c>
      <c r="C325" s="322" t="s">
        <v>46</v>
      </c>
      <c r="D325" s="332">
        <v>12.42</v>
      </c>
      <c r="E325" s="336"/>
      <c r="F325" s="335">
        <v>1.3002915451895043</v>
      </c>
      <c r="G325" s="345">
        <v>-7.58</v>
      </c>
    </row>
    <row r="326" spans="1:7" ht="12.75">
      <c r="A326" s="325" t="s">
        <v>49</v>
      </c>
      <c r="B326" s="322">
        <v>51450</v>
      </c>
      <c r="C326" s="323"/>
      <c r="D326" s="337"/>
      <c r="E326" s="320"/>
      <c r="F326" s="320"/>
      <c r="G326" s="338">
        <v>17.119999999999997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2014-09-23T11:09:55Z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